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M:\shared\obp.posnctrl\FCF\2024 FCF\"/>
    </mc:Choice>
  </mc:AlternateContent>
  <xr:revisionPtr revIDLastSave="0" documentId="13_ncr:1_{54C3044A-80F7-4B9A-85A7-1435FE381A10}" xr6:coauthVersionLast="47" xr6:coauthVersionMax="47" xr10:uidLastSave="{00000000-0000-0000-0000-000000000000}"/>
  <bookViews>
    <workbookView xWindow="-38510" yWindow="-8620" windowWidth="38620" windowHeight="21220" xr2:uid="{00000000-000D-0000-FFFF-FFFF00000000}"/>
  </bookViews>
  <sheets>
    <sheet name="Multiple Reallocation template" sheetId="6" r:id="rId1"/>
    <sheet name="pay IDs" sheetId="2" state="hidden" r:id="rId2"/>
  </sheets>
  <definedNames>
    <definedName name="_BeginDates" localSheetId="0">'Multiple Reallocation template'!#REF!</definedName>
    <definedName name="_BeginDates">#REF!</definedName>
    <definedName name="_BWBeginDates" localSheetId="0">'Multiple Reallocation template'!#REF!</definedName>
    <definedName name="_BWBeginDates">#REF!</definedName>
    <definedName name="_BWEndDates" localSheetId="0">'Multiple Reallocation template'!#REF!</definedName>
    <definedName name="_BWEndDates">#REF!</definedName>
    <definedName name="_EndDates" localSheetId="0">'Multiple Reallocation template'!#REF!</definedName>
    <definedName name="_EndDates">#REF!</definedName>
    <definedName name="_SMBeginDates" localSheetId="0">'Multiple Reallocation template'!#REF!</definedName>
    <definedName name="_SMBeginDates">#REF!</definedName>
    <definedName name="_SMEndDates" localSheetId="0">'Multiple Reallocation template'!#REF!</definedName>
    <definedName name="_SMEndDates">#REF!</definedName>
    <definedName name="BeginDates" localSheetId="0">'Multiple Reallocation template'!#REF!</definedName>
    <definedName name="BeginDates">#REF!</definedName>
    <definedName name="BWBeginDates" localSheetId="0">'Multiple Reallocation template'!#REF!</definedName>
    <definedName name="BWBeginDates">#REF!</definedName>
    <definedName name="BWEndDates" localSheetId="0">'Multiple Reallocation template'!#REF!</definedName>
    <definedName name="BWEndDates">#REF!</definedName>
    <definedName name="EndDates" localSheetId="0">'Multiple Reallocation template'!#REF!</definedName>
    <definedName name="EndDates">#REF!</definedName>
    <definedName name="_xlnm.Print_Area" localSheetId="0">'Multiple Reallocation template'!$A$1:$W$80</definedName>
    <definedName name="_xlnm.Print_Titles" localSheetId="0">'Multiple Reallocation template'!$1:$1</definedName>
    <definedName name="reallbegindates">'pay IDs'!$A$1:$A$99</definedName>
    <definedName name="reallenddates">'pay IDs'!$B$1:$B$99</definedName>
    <definedName name="SMBeginDates" localSheetId="0">'Multiple Reallocation template'!#REF!</definedName>
    <definedName name="SMBeginDates">#REF!</definedName>
    <definedName name="SMBWpays">'pay IDs'!$A$1:$B$99</definedName>
    <definedName name="SMEndDates" localSheetId="0">'Multiple Reallocation template'!#REF!</definedName>
    <definedName name="SMEndDat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3" i="6" l="1"/>
  <c r="S12" i="6"/>
  <c r="S11" i="6"/>
  <c r="S10" i="6"/>
  <c r="S9" i="6"/>
  <c r="S8" i="6"/>
  <c r="I14" i="6" l="1"/>
  <c r="I15" i="6"/>
  <c r="I16" i="6"/>
  <c r="I17" i="6"/>
  <c r="I18" i="6"/>
  <c r="I19" i="6"/>
  <c r="I20" i="6"/>
  <c r="S20" i="6" s="1"/>
  <c r="I21" i="6"/>
  <c r="S21" i="6" s="1"/>
  <c r="I22" i="6"/>
  <c r="S22" i="6" s="1"/>
  <c r="I23" i="6"/>
  <c r="S23" i="6" s="1"/>
  <c r="I24" i="6"/>
  <c r="S24" i="6" s="1"/>
  <c r="I25" i="6"/>
  <c r="I26" i="6"/>
  <c r="I27" i="6"/>
  <c r="I28" i="6"/>
  <c r="I29" i="6"/>
  <c r="I30" i="6"/>
  <c r="I31" i="6"/>
  <c r="I32" i="6"/>
  <c r="S32" i="6" s="1"/>
  <c r="I33" i="6"/>
  <c r="S33" i="6" s="1"/>
  <c r="I34" i="6"/>
  <c r="S34" i="6" s="1"/>
  <c r="I35" i="6"/>
  <c r="S35" i="6" s="1"/>
  <c r="I36" i="6"/>
  <c r="S36" i="6" s="1"/>
  <c r="I37" i="6"/>
  <c r="S37" i="6" s="1"/>
  <c r="I38" i="6"/>
  <c r="I39" i="6"/>
  <c r="I40" i="6"/>
  <c r="I41" i="6"/>
  <c r="I42" i="6"/>
  <c r="I43" i="6"/>
  <c r="I44" i="6"/>
  <c r="I45" i="6"/>
  <c r="S45" i="6" s="1"/>
  <c r="I46" i="6"/>
  <c r="I47" i="6"/>
  <c r="S47" i="6" s="1"/>
  <c r="I48" i="6"/>
  <c r="I49" i="6"/>
  <c r="I50" i="6"/>
  <c r="I51" i="6"/>
  <c r="I52" i="6"/>
  <c r="I53" i="6"/>
  <c r="I54" i="6"/>
  <c r="I55" i="6"/>
  <c r="I56" i="6"/>
  <c r="S56" i="6" s="1"/>
  <c r="I57" i="6"/>
  <c r="S57" i="6" s="1"/>
  <c r="I58" i="6"/>
  <c r="S58" i="6" s="1"/>
  <c r="I59" i="6"/>
  <c r="S59" i="6" s="1"/>
  <c r="I60" i="6"/>
  <c r="S60" i="6" s="1"/>
  <c r="I61" i="6"/>
  <c r="S61" i="6" s="1"/>
  <c r="I62" i="6"/>
  <c r="I63" i="6"/>
  <c r="I64" i="6"/>
  <c r="I65" i="6"/>
  <c r="I66" i="6"/>
  <c r="I67" i="6"/>
  <c r="I68" i="6"/>
  <c r="I69" i="6"/>
  <c r="S69" i="6" s="1"/>
  <c r="I70" i="6"/>
  <c r="I71" i="6"/>
  <c r="S71" i="6" s="1"/>
  <c r="I72" i="6"/>
  <c r="I73" i="6"/>
  <c r="S73" i="6" s="1"/>
  <c r="I74" i="6"/>
  <c r="I75" i="6"/>
  <c r="I76" i="6"/>
  <c r="I77" i="6"/>
  <c r="I78" i="6"/>
  <c r="I79" i="6"/>
  <c r="I80" i="6"/>
  <c r="S80" i="6" s="1"/>
  <c r="I81" i="6"/>
  <c r="I82" i="6"/>
  <c r="S82" i="6" s="1"/>
  <c r="I83" i="6"/>
  <c r="S83" i="6" s="1"/>
  <c r="I84" i="6"/>
  <c r="S84" i="6" s="1"/>
  <c r="I85" i="6"/>
  <c r="S85" i="6" s="1"/>
  <c r="I86" i="6"/>
  <c r="I87" i="6"/>
  <c r="I88" i="6"/>
  <c r="I89" i="6"/>
  <c r="I90" i="6"/>
  <c r="I91" i="6"/>
  <c r="I92" i="6"/>
  <c r="I93" i="6"/>
  <c r="S93" i="6" s="1"/>
  <c r="I94" i="6"/>
  <c r="S94" i="6" s="1"/>
  <c r="I95" i="6"/>
  <c r="S95" i="6" s="1"/>
  <c r="I96" i="6"/>
  <c r="I97" i="6"/>
  <c r="I98" i="6"/>
  <c r="I99" i="6"/>
  <c r="I100" i="6"/>
  <c r="I101" i="6"/>
  <c r="I102" i="6"/>
  <c r="I103" i="6"/>
  <c r="I104" i="6"/>
  <c r="S104" i="6" s="1"/>
  <c r="I105" i="6"/>
  <c r="I106" i="6"/>
  <c r="S106" i="6" s="1"/>
  <c r="I107" i="6"/>
  <c r="AF10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U53" i="6"/>
  <c r="U54" i="6"/>
  <c r="U55" i="6"/>
  <c r="U56" i="6"/>
  <c r="U57" i="6"/>
  <c r="U58" i="6"/>
  <c r="U59" i="6"/>
  <c r="U60" i="6"/>
  <c r="U61" i="6"/>
  <c r="U62" i="6"/>
  <c r="U63" i="6"/>
  <c r="U64" i="6"/>
  <c r="U65" i="6"/>
  <c r="U66" i="6"/>
  <c r="U67" i="6"/>
  <c r="U68" i="6"/>
  <c r="U69" i="6"/>
  <c r="U70" i="6"/>
  <c r="U71" i="6"/>
  <c r="U72" i="6"/>
  <c r="U73" i="6"/>
  <c r="U74" i="6"/>
  <c r="U75" i="6"/>
  <c r="U76" i="6"/>
  <c r="U77" i="6"/>
  <c r="U78" i="6"/>
  <c r="U79" i="6"/>
  <c r="U80" i="6"/>
  <c r="U81" i="6"/>
  <c r="U82" i="6"/>
  <c r="U83" i="6"/>
  <c r="U84" i="6"/>
  <c r="U85" i="6"/>
  <c r="U86" i="6"/>
  <c r="U87" i="6"/>
  <c r="U88" i="6"/>
  <c r="U89" i="6"/>
  <c r="U90" i="6"/>
  <c r="U91" i="6"/>
  <c r="U92" i="6"/>
  <c r="U93" i="6"/>
  <c r="U94" i="6"/>
  <c r="U95" i="6"/>
  <c r="U96" i="6"/>
  <c r="U97" i="6"/>
  <c r="U98" i="6"/>
  <c r="U99" i="6"/>
  <c r="U100" i="6"/>
  <c r="U101" i="6"/>
  <c r="U102" i="6"/>
  <c r="U103" i="6"/>
  <c r="U104" i="6"/>
  <c r="U105" i="6"/>
  <c r="U106" i="6"/>
  <c r="U107" i="6"/>
  <c r="S14" i="6"/>
  <c r="S18" i="6"/>
  <c r="S26" i="6"/>
  <c r="S28" i="6"/>
  <c r="S30" i="6"/>
  <c r="S38" i="6"/>
  <c r="S40" i="6"/>
  <c r="S42" i="6"/>
  <c r="S44" i="6"/>
  <c r="S46" i="6"/>
  <c r="S48" i="6"/>
  <c r="S50" i="6"/>
  <c r="S52" i="6"/>
  <c r="S54" i="6"/>
  <c r="S62" i="6"/>
  <c r="S64" i="6"/>
  <c r="S66" i="6"/>
  <c r="S68" i="6"/>
  <c r="S70" i="6"/>
  <c r="S72" i="6"/>
  <c r="S74" i="6"/>
  <c r="S76" i="6"/>
  <c r="S78" i="6"/>
  <c r="S86" i="6"/>
  <c r="S88" i="6"/>
  <c r="S90" i="6"/>
  <c r="S92" i="6"/>
  <c r="S96" i="6"/>
  <c r="S98" i="6"/>
  <c r="S100" i="6"/>
  <c r="S102" i="6"/>
  <c r="S15" i="6"/>
  <c r="S17" i="6"/>
  <c r="S19" i="6"/>
  <c r="S25" i="6"/>
  <c r="S27" i="6"/>
  <c r="S29" i="6"/>
  <c r="S31" i="6"/>
  <c r="S39" i="6"/>
  <c r="S41" i="6"/>
  <c r="S43" i="6"/>
  <c r="S49" i="6"/>
  <c r="S51" i="6"/>
  <c r="S53" i="6"/>
  <c r="S55" i="6"/>
  <c r="S63" i="6"/>
  <c r="S65" i="6"/>
  <c r="S67" i="6"/>
  <c r="S75" i="6"/>
  <c r="S77" i="6"/>
  <c r="S79" i="6"/>
  <c r="S81" i="6"/>
  <c r="S87" i="6"/>
  <c r="S89" i="6"/>
  <c r="S91" i="6"/>
  <c r="S97" i="6"/>
  <c r="S99" i="6"/>
  <c r="S101" i="6"/>
  <c r="S103" i="6"/>
  <c r="S105" i="6"/>
  <c r="S107" i="6"/>
  <c r="AF8" i="6"/>
  <c r="AF9" i="6"/>
  <c r="AF11" i="6"/>
  <c r="S16" i="6"/>
</calcChain>
</file>

<file path=xl/sharedStrings.xml><?xml version="1.0" encoding="utf-8"?>
<sst xmlns="http://schemas.openxmlformats.org/spreadsheetml/2006/main" count="217" uniqueCount="160">
  <si>
    <t>G number</t>
  </si>
  <si>
    <t>Position number</t>
  </si>
  <si>
    <t>Suffix</t>
  </si>
  <si>
    <t>Last Name</t>
  </si>
  <si>
    <t>First Name</t>
  </si>
  <si>
    <t>Old org(s)</t>
  </si>
  <si>
    <t>New org(s)</t>
  </si>
  <si>
    <t>http://budget.gmu.edu/payroll-schedules-and-reallocation-deadlines/</t>
  </si>
  <si>
    <t>Resources/Notes</t>
  </si>
  <si>
    <t>**If the reallocation is for a specific dollar amount, please make sure that you tie each pay period to a specific amount so that your begin/end dates will accommodate the request.</t>
  </si>
  <si>
    <t>SM and BW payroll schedules with begin/end dates are located here:</t>
  </si>
  <si>
    <t>**Begin Date</t>
  </si>
  <si>
    <t>**End Date</t>
  </si>
  <si>
    <t>SM12</t>
  </si>
  <si>
    <t>SM13</t>
  </si>
  <si>
    <t>SM14</t>
  </si>
  <si>
    <t>SM15</t>
  </si>
  <si>
    <t>SM16</t>
  </si>
  <si>
    <t>SM17</t>
  </si>
  <si>
    <t>SM18</t>
  </si>
  <si>
    <t>SM19</t>
  </si>
  <si>
    <t>SM20</t>
  </si>
  <si>
    <t>SM21</t>
  </si>
  <si>
    <t>SM22</t>
  </si>
  <si>
    <t>SM23</t>
  </si>
  <si>
    <t>SM24</t>
  </si>
  <si>
    <t>SM9</t>
  </si>
  <si>
    <t>SM1</t>
  </si>
  <si>
    <t>SM2</t>
  </si>
  <si>
    <t>SM3</t>
  </si>
  <si>
    <t>SM4</t>
  </si>
  <si>
    <t>SM5</t>
  </si>
  <si>
    <t>SM6</t>
  </si>
  <si>
    <t>SM7</t>
  </si>
  <si>
    <t>SM8</t>
  </si>
  <si>
    <t>SM10</t>
  </si>
  <si>
    <t>SM11</t>
  </si>
  <si>
    <t>Budget Office Use Only
Pay ID</t>
  </si>
  <si>
    <t>Salary</t>
  </si>
  <si>
    <t>Amount</t>
  </si>
  <si>
    <t>SM or BW</t>
  </si>
  <si>
    <t>SM</t>
  </si>
  <si>
    <t>BW</t>
  </si>
  <si>
    <t>From</t>
  </si>
  <si>
    <t>To</t>
  </si>
  <si>
    <t>Number of Payrolls</t>
  </si>
  <si>
    <t>Amount of labor (no fringe)</t>
  </si>
  <si>
    <t>End Date</t>
  </si>
  <si>
    <t>Begin Date</t>
  </si>
  <si>
    <t>Amount per pay</t>
  </si>
  <si>
    <t>Number of pays</t>
  </si>
  <si>
    <t>Org/Fund number to be charged after end date</t>
  </si>
  <si>
    <t># of Pays Per Year</t>
  </si>
  <si>
    <t>Old %</t>
  </si>
  <si>
    <t>New %</t>
  </si>
  <si>
    <t>1/09/2024 SM</t>
  </si>
  <si>
    <t>1/14/2024 BW</t>
  </si>
  <si>
    <t>1/10/2024 SM</t>
  </si>
  <si>
    <t>1/24/2024 SM</t>
  </si>
  <si>
    <t>1/28/2024 BW</t>
  </si>
  <si>
    <t>1/25/2024 SM</t>
  </si>
  <si>
    <t>2/09/2024 SM</t>
  </si>
  <si>
    <t>2/11/2024 BW</t>
  </si>
  <si>
    <t>2/10/2024 SM</t>
  </si>
  <si>
    <t>2/24/2024 SM</t>
  </si>
  <si>
    <t>2/25/2024 BW</t>
  </si>
  <si>
    <t>2/25/2024 SM</t>
  </si>
  <si>
    <t>3/09/2024 SM</t>
  </si>
  <si>
    <t>3/10/2024 SM</t>
  </si>
  <si>
    <t>3/24/2024 SM</t>
  </si>
  <si>
    <t>3/25/2024 SM</t>
  </si>
  <si>
    <t>4/09/2024 SM</t>
  </si>
  <si>
    <t>4/10/2024 SM</t>
  </si>
  <si>
    <t>4/24/2024 SM</t>
  </si>
  <si>
    <t>4/25/2024 SM</t>
  </si>
  <si>
    <t>5/09/2024 SM</t>
  </si>
  <si>
    <t>5/10/2024 SM</t>
  </si>
  <si>
    <t>5/24/2024 SM</t>
  </si>
  <si>
    <t>5/25/2024 SM</t>
  </si>
  <si>
    <t>6/09/2024 SM</t>
  </si>
  <si>
    <t>6/10/2023 SM</t>
  </si>
  <si>
    <t>6/24/2023 SM</t>
  </si>
  <si>
    <t>7/02/2023 BW</t>
  </si>
  <si>
    <t>6/25/2023 SM</t>
  </si>
  <si>
    <t>7/09/2023 SM</t>
  </si>
  <si>
    <t>7/16/2023 BW</t>
  </si>
  <si>
    <t>7/10/2023 SM</t>
  </si>
  <si>
    <t>7/24/2023 SM</t>
  </si>
  <si>
    <t>7/30/2023 BW</t>
  </si>
  <si>
    <t>7/25/2023 SM</t>
  </si>
  <si>
    <t>8/09/2023 SM</t>
  </si>
  <si>
    <t>8/13/2023 BW</t>
  </si>
  <si>
    <t>8/10/2023 SM</t>
  </si>
  <si>
    <t>8/24/2023 SM</t>
  </si>
  <si>
    <t>8/27/2023 BW</t>
  </si>
  <si>
    <t>8/25/2023 SM</t>
  </si>
  <si>
    <t>9/09/2023 SM</t>
  </si>
  <si>
    <t>9/10/2023 BW</t>
  </si>
  <si>
    <t>9/10/2023 SM</t>
  </si>
  <si>
    <t>9/24/2023 SM</t>
  </si>
  <si>
    <t>9/24/2023 BW</t>
  </si>
  <si>
    <t>9/25/2023 SM</t>
  </si>
  <si>
    <t>10/09/2023 SM</t>
  </si>
  <si>
    <t>10/08/2023 BW</t>
  </si>
  <si>
    <t>10/10/2023 SM</t>
  </si>
  <si>
    <t>10/24/2023 SM</t>
  </si>
  <si>
    <t>10/22/2023 BW</t>
  </si>
  <si>
    <t>10/25/2023 SM</t>
  </si>
  <si>
    <t>11/09/2023 SM</t>
  </si>
  <si>
    <t>11/19/2023 BW</t>
  </si>
  <si>
    <t>11/10/2023 SM</t>
  </si>
  <si>
    <t>11/24/2023 SM</t>
  </si>
  <si>
    <t>12/03/2023 BW</t>
  </si>
  <si>
    <t>11/25/2023 SM</t>
  </si>
  <si>
    <t>12/09/2023 SM</t>
  </si>
  <si>
    <t>12/17/2023 BW</t>
  </si>
  <si>
    <t>12/10/2023 SM</t>
  </si>
  <si>
    <t>12/24/2023 SM</t>
  </si>
  <si>
    <t>11/9/2023 SM</t>
  </si>
  <si>
    <t>12/31/2023 BW</t>
  </si>
  <si>
    <t>11/5/2023 BW</t>
  </si>
  <si>
    <t>12/25/2023 SM</t>
  </si>
  <si>
    <t>6/18/2023 BW</t>
  </si>
  <si>
    <t>7/01/2023 BW</t>
  </si>
  <si>
    <t>7/15/2023 BW</t>
  </si>
  <si>
    <t>7/29/2023 BW</t>
  </si>
  <si>
    <t>8/12/2023 BW</t>
  </si>
  <si>
    <t>8/26/2023 BW</t>
  </si>
  <si>
    <t>9/09/2023 BW</t>
  </si>
  <si>
    <t>9/23/2023 BW</t>
  </si>
  <si>
    <t>10/07/2023 BW</t>
  </si>
  <si>
    <t>10/21/2023 BW</t>
  </si>
  <si>
    <t>11/4/2023 BW</t>
  </si>
  <si>
    <t>11/04/2023 BW</t>
  </si>
  <si>
    <t>11/18/2023 BW</t>
  </si>
  <si>
    <t>12/02/2023 BW</t>
  </si>
  <si>
    <t>12/16/2023 BW</t>
  </si>
  <si>
    <t>12/30/2023 BW</t>
  </si>
  <si>
    <t>1/13/2024 BW</t>
  </si>
  <si>
    <t>1/27/2024 BW</t>
  </si>
  <si>
    <t>2/10/2024 BW</t>
  </si>
  <si>
    <t>2/24/2024 BW</t>
  </si>
  <si>
    <t>3/9/2024 BW</t>
  </si>
  <si>
    <t>3/10/2024 BW</t>
  </si>
  <si>
    <t>3/23/2024 BW</t>
  </si>
  <si>
    <t>3/24/2024 BW</t>
  </si>
  <si>
    <t>4/06/2024 BW</t>
  </si>
  <si>
    <t>4/07/2024 BW</t>
  </si>
  <si>
    <t>4/20/2024 BW</t>
  </si>
  <si>
    <t>4/21/2024 BW</t>
  </si>
  <si>
    <t>5/04/2024 BW</t>
  </si>
  <si>
    <t>5/5/2024 BW</t>
  </si>
  <si>
    <t>5/18/2024 BW</t>
  </si>
  <si>
    <t>5/19/2024 BW</t>
  </si>
  <si>
    <t>6/01/2024 BW</t>
  </si>
  <si>
    <t>6/2/2024 BW</t>
  </si>
  <si>
    <t>6/15/2024 BW</t>
  </si>
  <si>
    <t>NEW FUND</t>
  </si>
  <si>
    <t>New Program Code</t>
  </si>
  <si>
    <t>Start below this 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</si>
</sst>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mm/d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2" fillId="0" borderId="2" xfId="2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4" fillId="0" borderId="4" xfId="0" applyFont="1" applyFill="1" applyBorder="1"/>
    <xf numFmtId="0" fontId="4" fillId="0" borderId="5" xfId="0" applyFont="1" applyFill="1" applyBorder="1"/>
    <xf numFmtId="165" fontId="4" fillId="0" borderId="6" xfId="0" applyNumberFormat="1" applyFont="1" applyFill="1" applyBorder="1"/>
    <xf numFmtId="0" fontId="4" fillId="0" borderId="0" xfId="0" applyFont="1" applyFill="1"/>
    <xf numFmtId="0" fontId="4" fillId="0" borderId="7" xfId="0" applyFont="1" applyFill="1" applyBorder="1"/>
    <xf numFmtId="0" fontId="4" fillId="0" borderId="0" xfId="0" applyFont="1" applyFill="1" applyBorder="1"/>
    <xf numFmtId="165" fontId="4" fillId="0" borderId="8" xfId="0" applyNumberFormat="1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5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165" fontId="5" fillId="0" borderId="0" xfId="0" applyNumberFormat="1" applyFont="1" applyBorder="1" applyProtection="1">
      <protection locked="0"/>
    </xf>
    <xf numFmtId="165" fontId="6" fillId="0" borderId="0" xfId="0" applyNumberFormat="1" applyFont="1" applyProtection="1">
      <protection locked="0"/>
    </xf>
    <xf numFmtId="165" fontId="4" fillId="0" borderId="0" xfId="0" applyNumberFormat="1" applyFont="1" applyFill="1"/>
    <xf numFmtId="44" fontId="4" fillId="0" borderId="8" xfId="1" applyNumberFormat="1" applyFont="1" applyFill="1" applyBorder="1"/>
    <xf numFmtId="0" fontId="4" fillId="0" borderId="11" xfId="1" applyNumberFormat="1" applyFont="1" applyFill="1" applyBorder="1"/>
    <xf numFmtId="0" fontId="3" fillId="0" borderId="0" xfId="0" applyNumberFormat="1" applyFont="1" applyBorder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NumberFormat="1" applyAlignment="1" applyProtection="1">
      <protection locked="0"/>
    </xf>
    <xf numFmtId="165" fontId="0" fillId="0" borderId="0" xfId="0" applyNumberFormat="1" applyProtection="1">
      <protection locked="0"/>
    </xf>
    <xf numFmtId="14" fontId="3" fillId="0" borderId="0" xfId="0" applyNumberFormat="1" applyFont="1" applyAlignme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protection locked="0"/>
    </xf>
    <xf numFmtId="14" fontId="0" fillId="0" borderId="0" xfId="0" applyNumberFormat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NumberFormat="1" applyProtection="1">
      <protection hidden="1"/>
    </xf>
    <xf numFmtId="0" fontId="0" fillId="0" borderId="0" xfId="0" applyNumberFormat="1" applyAlignment="1" applyProtection="1">
      <protection hidden="1"/>
    </xf>
    <xf numFmtId="14" fontId="0" fillId="0" borderId="0" xfId="0" applyNumberFormat="1" applyProtection="1">
      <protection hidden="1"/>
    </xf>
    <xf numFmtId="0" fontId="0" fillId="0" borderId="12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1" fontId="0" fillId="0" borderId="12" xfId="0" applyNumberFormat="1" applyBorder="1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44" fontId="0" fillId="0" borderId="12" xfId="0" applyNumberFormat="1" applyBorder="1" applyAlignment="1" applyProtection="1">
      <alignment horizontal="center"/>
      <protection locked="0"/>
    </xf>
    <xf numFmtId="44" fontId="0" fillId="0" borderId="1" xfId="0" applyNumberFormat="1" applyBorder="1" applyAlignment="1" applyProtection="1">
      <alignment horizontal="center"/>
      <protection locked="0"/>
    </xf>
    <xf numFmtId="44" fontId="0" fillId="0" borderId="0" xfId="0" applyNumberFormat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10" fontId="0" fillId="0" borderId="12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0" fontId="0" fillId="0" borderId="0" xfId="0" applyNumberFormat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" fontId="3" fillId="2" borderId="15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1" fontId="3" fillId="0" borderId="17" xfId="0" applyNumberFormat="1" applyFont="1" applyBorder="1" applyAlignment="1" applyProtection="1">
      <alignment horizontal="center"/>
    </xf>
    <xf numFmtId="44" fontId="3" fillId="0" borderId="17" xfId="0" applyNumberFormat="1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 wrapText="1"/>
    </xf>
    <xf numFmtId="10" fontId="3" fillId="0" borderId="17" xfId="0" applyNumberFormat="1" applyFont="1" applyBorder="1" applyAlignment="1" applyProtection="1">
      <alignment horizontal="center"/>
    </xf>
    <xf numFmtId="164" fontId="3" fillId="0" borderId="17" xfId="0" applyNumberFormat="1" applyFont="1" applyBorder="1" applyAlignment="1" applyProtection="1">
      <alignment horizontal="center"/>
    </xf>
    <xf numFmtId="1" fontId="3" fillId="0" borderId="17" xfId="0" applyNumberFormat="1" applyFont="1" applyBorder="1" applyAlignment="1" applyProtection="1">
      <alignment horizontal="center" wrapText="1"/>
    </xf>
    <xf numFmtId="0" fontId="3" fillId="0" borderId="18" xfId="0" applyFont="1" applyBorder="1" applyProtection="1"/>
    <xf numFmtId="0" fontId="0" fillId="3" borderId="12" xfId="0" applyFill="1" applyBorder="1" applyAlignment="1" applyProtection="1">
      <alignment horizontal="center"/>
      <protection hidden="1"/>
    </xf>
    <xf numFmtId="0" fontId="3" fillId="3" borderId="17" xfId="0" applyNumberFormat="1" applyFont="1" applyFill="1" applyBorder="1" applyAlignment="1" applyProtection="1">
      <alignment horizontal="center" wrapText="1"/>
    </xf>
    <xf numFmtId="44" fontId="3" fillId="3" borderId="17" xfId="0" applyNumberFormat="1" applyFont="1" applyFill="1" applyBorder="1" applyAlignment="1" applyProtection="1">
      <alignment horizontal="center" wrapText="1"/>
    </xf>
    <xf numFmtId="0" fontId="0" fillId="3" borderId="12" xfId="0" applyNumberFormat="1" applyFill="1" applyBorder="1" applyAlignment="1" applyProtection="1">
      <alignment horizontal="center"/>
    </xf>
    <xf numFmtId="44" fontId="0" fillId="3" borderId="12" xfId="0" applyNumberFormat="1" applyFill="1" applyBorder="1" applyAlignment="1" applyProtection="1">
      <alignment horizontal="center"/>
      <protection hidden="1"/>
    </xf>
    <xf numFmtId="0" fontId="0" fillId="0" borderId="0" xfId="0" applyNumberFormat="1" applyFill="1" applyAlignment="1" applyProtection="1">
      <alignment horizontal="center"/>
    </xf>
    <xf numFmtId="44" fontId="0" fillId="0" borderId="0" xfId="0" applyNumberForma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locked="0"/>
    </xf>
    <xf numFmtId="0" fontId="3" fillId="4" borderId="19" xfId="0" applyFont="1" applyFill="1" applyBorder="1" applyAlignment="1" applyProtection="1">
      <alignment horizontal="left"/>
    </xf>
    <xf numFmtId="0" fontId="3" fillId="4" borderId="15" xfId="0" applyFont="1" applyFill="1" applyBorder="1" applyAlignment="1" applyProtection="1">
      <alignment horizontal="left"/>
    </xf>
    <xf numFmtId="1" fontId="3" fillId="4" borderId="15" xfId="0" applyNumberFormat="1" applyFont="1" applyFill="1" applyBorder="1" applyAlignment="1" applyProtection="1">
      <alignment horizontal="left"/>
    </xf>
    <xf numFmtId="44" fontId="3" fillId="4" borderId="15" xfId="0" applyNumberFormat="1" applyFont="1" applyFill="1" applyBorder="1" applyAlignment="1" applyProtection="1">
      <alignment horizontal="center"/>
    </xf>
    <xf numFmtId="0" fontId="3" fillId="4" borderId="15" xfId="0" applyFont="1" applyFill="1" applyBorder="1" applyAlignment="1" applyProtection="1">
      <alignment horizontal="center"/>
    </xf>
    <xf numFmtId="0" fontId="3" fillId="4" borderId="15" xfId="0" applyFont="1" applyFill="1" applyBorder="1" applyAlignment="1" applyProtection="1">
      <alignment horizontal="center" wrapText="1"/>
    </xf>
    <xf numFmtId="44" fontId="3" fillId="4" borderId="15" xfId="0" applyNumberFormat="1" applyFont="1" applyFill="1" applyBorder="1" applyAlignment="1" applyProtection="1">
      <alignment horizontal="center" wrapText="1"/>
    </xf>
    <xf numFmtId="1" fontId="3" fillId="4" borderId="15" xfId="0" applyNumberFormat="1" applyFont="1" applyFill="1" applyBorder="1" applyAlignment="1" applyProtection="1">
      <alignment horizontal="center"/>
    </xf>
    <xf numFmtId="10" fontId="3" fillId="4" borderId="15" xfId="0" applyNumberFormat="1" applyFont="1" applyFill="1" applyBorder="1" applyAlignment="1" applyProtection="1">
      <alignment horizontal="center"/>
    </xf>
    <xf numFmtId="164" fontId="3" fillId="4" borderId="15" xfId="0" applyNumberFormat="1" applyFont="1" applyFill="1" applyBorder="1" applyAlignment="1" applyProtection="1">
      <alignment horizontal="center"/>
    </xf>
    <xf numFmtId="0" fontId="3" fillId="4" borderId="15" xfId="0" applyNumberFormat="1" applyFont="1" applyFill="1" applyBorder="1" applyAlignment="1" applyProtection="1">
      <alignment horizontal="center" wrapText="1"/>
    </xf>
    <xf numFmtId="0" fontId="3" fillId="4" borderId="20" xfId="0" applyFont="1" applyFill="1" applyBorder="1" applyProtection="1"/>
    <xf numFmtId="44" fontId="7" fillId="2" borderId="15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65" fontId="3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65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NumberFormat="1" applyFill="1" applyProtection="1">
      <protection locked="0"/>
    </xf>
    <xf numFmtId="0" fontId="0" fillId="0" borderId="0" xfId="0" applyNumberFormat="1" applyFill="1" applyProtection="1">
      <protection locked="0"/>
    </xf>
    <xf numFmtId="1" fontId="3" fillId="2" borderId="17" xfId="0" applyNumberFormat="1" applyFon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center"/>
      <protection locked="0"/>
    </xf>
    <xf numFmtId="1" fontId="3" fillId="5" borderId="17" xfId="0" applyNumberFormat="1" applyFont="1" applyFill="1" applyBorder="1" applyAlignment="1" applyProtection="1">
      <alignment horizontal="center" wrapText="1"/>
    </xf>
    <xf numFmtId="1" fontId="0" fillId="5" borderId="12" xfId="0" applyNumberFormat="1" applyFill="1" applyBorder="1" applyAlignment="1" applyProtection="1">
      <alignment horizontal="center"/>
      <protection locked="0"/>
    </xf>
    <xf numFmtId="1" fontId="0" fillId="5" borderId="1" xfId="0" applyNumberFormat="1" applyFill="1" applyBorder="1" applyAlignment="1" applyProtection="1">
      <alignment horizontal="center"/>
      <protection locked="0"/>
    </xf>
    <xf numFmtId="1" fontId="0" fillId="5" borderId="0" xfId="0" applyNumberFormat="1" applyFill="1" applyAlignment="1" applyProtection="1">
      <alignment horizontal="center"/>
      <protection locked="0"/>
    </xf>
    <xf numFmtId="0" fontId="0" fillId="0" borderId="2" xfId="0" applyBorder="1" applyAlignment="1" applyProtection="1">
      <alignment wrapText="1"/>
      <protection locked="0"/>
    </xf>
    <xf numFmtId="0" fontId="3" fillId="3" borderId="21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udget.gmu.edu/payroll-schedules-and-reallocation-deadlin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G158"/>
  <sheetViews>
    <sheetView tabSelected="1" zoomScaleNormal="100" workbookViewId="0">
      <pane ySplit="1" topLeftCell="A2" activePane="bottomLeft" state="frozen"/>
      <selection pane="bottomLeft" activeCell="A14" sqref="A14"/>
    </sheetView>
  </sheetViews>
  <sheetFormatPr defaultColWidth="16.5546875" defaultRowHeight="14.4" outlineLevelCol="1" x14ac:dyDescent="0.3"/>
  <cols>
    <col min="1" max="1" width="11.21875" style="5" customWidth="1"/>
    <col min="2" max="2" width="15.77734375" style="5" bestFit="1" customWidth="1"/>
    <col min="3" max="3" width="6.21875" style="42" bestFit="1" customWidth="1"/>
    <col min="4" max="4" width="10.21875" style="5" bestFit="1" customWidth="1"/>
    <col min="5" max="5" width="10.5546875" style="5" bestFit="1" customWidth="1"/>
    <col min="6" max="6" width="11.5546875" style="47" bestFit="1" customWidth="1"/>
    <col min="7" max="7" width="9.77734375" style="50" bestFit="1" customWidth="1"/>
    <col min="8" max="8" width="12.21875" style="50" bestFit="1" customWidth="1"/>
    <col min="9" max="9" width="15.77734375" style="76" bestFit="1" customWidth="1"/>
    <col min="10" max="10" width="9.77734375" style="55" bestFit="1" customWidth="1"/>
    <col min="11" max="11" width="8.21875" style="56" bestFit="1" customWidth="1"/>
    <col min="12" max="12" width="10.77734375" style="55" bestFit="1" customWidth="1"/>
    <col min="13" max="13" width="10.77734375" style="103" customWidth="1"/>
    <col min="14" max="14" width="10.77734375" style="107" customWidth="1"/>
    <col min="15" max="15" width="8.21875" style="56" bestFit="1" customWidth="1"/>
    <col min="16" max="16" width="12.5546875" style="58" bestFit="1" customWidth="1"/>
    <col min="17" max="17" width="10.77734375" style="58" bestFit="1" customWidth="1"/>
    <col min="18" max="18" width="15.21875" style="75" bestFit="1" customWidth="1"/>
    <col min="19" max="19" width="16" style="76" bestFit="1" customWidth="1"/>
    <col min="20" max="20" width="15.5546875" style="55" bestFit="1" customWidth="1"/>
    <col min="21" max="21" width="8.21875" style="60" customWidth="1"/>
    <col min="22" max="22" width="8.44140625" style="60" customWidth="1"/>
    <col min="23" max="23" width="43" style="1" customWidth="1"/>
    <col min="24" max="25" width="15.77734375" style="95" customWidth="1" outlineLevel="1"/>
    <col min="26" max="26" width="5.77734375" style="5" customWidth="1" outlineLevel="1"/>
    <col min="27" max="27" width="3" style="28" customWidth="1" outlineLevel="1"/>
    <col min="28" max="28" width="16.5546875" style="28" customWidth="1" outlineLevel="1"/>
    <col min="29" max="29" width="4" style="1" customWidth="1" outlineLevel="1"/>
    <col min="30" max="30" width="13.44140625" style="21" customWidth="1" outlineLevel="1"/>
    <col min="31" max="31" width="8.77734375" style="21" customWidth="1" outlineLevel="1"/>
    <col min="32" max="32" width="8.77734375" style="23" customWidth="1" outlineLevel="1"/>
    <col min="33" max="33" width="18.21875" style="21" customWidth="1" outlineLevel="1"/>
    <col min="34" max="34" width="16.5546875" style="1" customWidth="1"/>
    <col min="35" max="16384" width="16.5546875" style="1"/>
  </cols>
  <sheetData>
    <row r="1" spans="1:33" s="3" customFormat="1" ht="60.75" customHeight="1" thickBot="1" x14ac:dyDescent="0.35">
      <c r="A1" s="61" t="s">
        <v>0</v>
      </c>
      <c r="B1" s="62" t="s">
        <v>1</v>
      </c>
      <c r="C1" s="63" t="s">
        <v>2</v>
      </c>
      <c r="D1" s="62" t="s">
        <v>3</v>
      </c>
      <c r="E1" s="62" t="s">
        <v>4</v>
      </c>
      <c r="F1" s="64" t="s">
        <v>38</v>
      </c>
      <c r="G1" s="62" t="s">
        <v>40</v>
      </c>
      <c r="H1" s="65" t="s">
        <v>52</v>
      </c>
      <c r="I1" s="72" t="s">
        <v>49</v>
      </c>
      <c r="J1" s="63" t="s">
        <v>5</v>
      </c>
      <c r="K1" s="66" t="s">
        <v>53</v>
      </c>
      <c r="L1" s="63" t="s">
        <v>6</v>
      </c>
      <c r="M1" s="100" t="s">
        <v>157</v>
      </c>
      <c r="N1" s="104" t="s">
        <v>158</v>
      </c>
      <c r="O1" s="66" t="s">
        <v>54</v>
      </c>
      <c r="P1" s="67" t="s">
        <v>11</v>
      </c>
      <c r="Q1" s="67" t="s">
        <v>12</v>
      </c>
      <c r="R1" s="71" t="s">
        <v>50</v>
      </c>
      <c r="S1" s="72" t="s">
        <v>46</v>
      </c>
      <c r="T1" s="68" t="s">
        <v>51</v>
      </c>
      <c r="U1" s="109" t="s">
        <v>37</v>
      </c>
      <c r="V1" s="110"/>
      <c r="W1" s="69" t="s">
        <v>8</v>
      </c>
      <c r="X1" s="94"/>
      <c r="Y1" s="94"/>
      <c r="Z1" s="4"/>
      <c r="AA1" s="27"/>
      <c r="AB1" s="27"/>
      <c r="AD1" s="20"/>
      <c r="AE1" s="20"/>
      <c r="AF1" s="22"/>
      <c r="AG1" s="20"/>
    </row>
    <row r="2" spans="1:33" s="3" customFormat="1" ht="15.6" x14ac:dyDescent="0.3">
      <c r="A2" s="78"/>
      <c r="B2" s="79"/>
      <c r="C2" s="80"/>
      <c r="D2" s="79"/>
      <c r="E2" s="79"/>
      <c r="F2" s="81"/>
      <c r="G2" s="82"/>
      <c r="H2" s="83"/>
      <c r="I2" s="84"/>
      <c r="J2" s="85"/>
      <c r="K2" s="86"/>
      <c r="L2" s="85"/>
      <c r="M2" s="85"/>
      <c r="N2" s="85"/>
      <c r="O2" s="86"/>
      <c r="P2" s="87"/>
      <c r="Q2" s="87"/>
      <c r="R2" s="88"/>
      <c r="S2" s="90"/>
      <c r="T2" s="59"/>
      <c r="U2" s="83"/>
      <c r="V2" s="83"/>
      <c r="W2" s="89"/>
      <c r="X2" s="94"/>
      <c r="Y2" s="94"/>
      <c r="Z2" s="4"/>
      <c r="AA2" s="27"/>
      <c r="AB2" s="27"/>
      <c r="AD2" s="20"/>
      <c r="AE2" s="20"/>
      <c r="AF2" s="22"/>
      <c r="AG2" s="20"/>
    </row>
    <row r="3" spans="1:33" x14ac:dyDescent="0.3">
      <c r="A3" s="43"/>
      <c r="B3" s="39"/>
      <c r="C3" s="41"/>
      <c r="D3" s="39"/>
      <c r="E3" s="39"/>
      <c r="F3" s="45"/>
      <c r="G3" s="48"/>
      <c r="H3" s="48"/>
      <c r="I3" s="74"/>
      <c r="J3" s="51"/>
      <c r="K3" s="52"/>
      <c r="L3" s="51"/>
      <c r="M3" s="101"/>
      <c r="N3" s="105"/>
      <c r="O3" s="54"/>
      <c r="P3" s="57"/>
      <c r="Q3" s="57"/>
      <c r="R3" s="73"/>
      <c r="S3" s="74"/>
      <c r="T3" s="51"/>
      <c r="U3" s="70"/>
      <c r="V3" s="70"/>
      <c r="W3" s="10" t="s">
        <v>10</v>
      </c>
    </row>
    <row r="4" spans="1:33" x14ac:dyDescent="0.3">
      <c r="A4" s="44"/>
      <c r="B4" s="40"/>
      <c r="C4" s="6"/>
      <c r="D4" s="40"/>
      <c r="E4" s="40"/>
      <c r="F4" s="46"/>
      <c r="G4" s="49"/>
      <c r="H4" s="48"/>
      <c r="I4" s="74"/>
      <c r="J4" s="53"/>
      <c r="K4" s="54"/>
      <c r="L4" s="53"/>
      <c r="M4" s="102"/>
      <c r="N4" s="106"/>
      <c r="O4" s="54"/>
      <c r="P4" s="57"/>
      <c r="Q4" s="57"/>
      <c r="R4" s="73"/>
      <c r="S4" s="74"/>
      <c r="T4" s="53"/>
      <c r="U4" s="70"/>
      <c r="V4" s="70"/>
      <c r="W4" s="8" t="s">
        <v>7</v>
      </c>
    </row>
    <row r="5" spans="1:33" x14ac:dyDescent="0.3">
      <c r="A5" s="44"/>
      <c r="B5" s="40"/>
      <c r="C5" s="6"/>
      <c r="D5" s="40"/>
      <c r="E5" s="40"/>
      <c r="F5" s="46"/>
      <c r="G5" s="49"/>
      <c r="H5" s="48"/>
      <c r="I5" s="74"/>
      <c r="J5" s="53"/>
      <c r="K5" s="54"/>
      <c r="L5" s="53"/>
      <c r="M5" s="102"/>
      <c r="N5" s="106"/>
      <c r="O5" s="54"/>
      <c r="P5" s="57"/>
      <c r="Q5" s="57"/>
      <c r="R5" s="73"/>
      <c r="S5" s="74"/>
      <c r="T5" s="53"/>
      <c r="U5" s="70"/>
      <c r="V5" s="70"/>
      <c r="W5" s="108" t="s">
        <v>9</v>
      </c>
    </row>
    <row r="6" spans="1:33" x14ac:dyDescent="0.3">
      <c r="A6" s="44"/>
      <c r="B6" s="40"/>
      <c r="C6" s="6"/>
      <c r="D6" s="40"/>
      <c r="E6" s="40"/>
      <c r="F6" s="46"/>
      <c r="G6" s="49"/>
      <c r="H6" s="48"/>
      <c r="I6" s="74"/>
      <c r="J6" s="53"/>
      <c r="K6" s="54"/>
      <c r="L6" s="53"/>
      <c r="M6" s="102"/>
      <c r="N6" s="106"/>
      <c r="O6" s="54"/>
      <c r="P6" s="57"/>
      <c r="Q6" s="57"/>
      <c r="R6" s="73"/>
      <c r="S6" s="74"/>
      <c r="T6" s="53"/>
      <c r="U6" s="70"/>
      <c r="V6" s="70"/>
      <c r="W6" s="108"/>
    </row>
    <row r="7" spans="1:33" ht="15" thickBot="1" x14ac:dyDescent="0.35">
      <c r="A7" s="44"/>
      <c r="B7" s="40"/>
      <c r="C7" s="6"/>
      <c r="D7" s="40"/>
      <c r="E7" s="40"/>
      <c r="F7" s="46"/>
      <c r="G7" s="49"/>
      <c r="H7" s="48"/>
      <c r="I7" s="74"/>
      <c r="J7" s="53"/>
      <c r="K7" s="54"/>
      <c r="L7" s="53"/>
      <c r="M7" s="102"/>
      <c r="N7" s="106"/>
      <c r="O7" s="54"/>
      <c r="P7" s="57"/>
      <c r="Q7" s="57"/>
      <c r="R7" s="73"/>
      <c r="S7" s="74"/>
      <c r="T7" s="53"/>
      <c r="U7" s="70"/>
      <c r="V7" s="70"/>
      <c r="W7" s="108"/>
    </row>
    <row r="8" spans="1:33" x14ac:dyDescent="0.3">
      <c r="A8" s="44"/>
      <c r="B8" s="40"/>
      <c r="C8" s="6"/>
      <c r="D8" s="40"/>
      <c r="E8" s="40"/>
      <c r="F8" s="46"/>
      <c r="G8" s="49"/>
      <c r="H8" s="48"/>
      <c r="I8" s="74"/>
      <c r="J8" s="53"/>
      <c r="K8" s="54"/>
      <c r="L8" s="53"/>
      <c r="M8" s="102"/>
      <c r="N8" s="106"/>
      <c r="O8" s="54"/>
      <c r="P8" s="57"/>
      <c r="Q8" s="57"/>
      <c r="R8" s="73"/>
      <c r="S8" s="74" t="str">
        <f t="shared" ref="S8:S13" si="0">IF(I8=0,"",(I8*O8*R8))</f>
        <v/>
      </c>
      <c r="T8" s="53"/>
      <c r="U8" s="70"/>
      <c r="V8" s="70"/>
      <c r="W8" s="7"/>
      <c r="X8" s="95" t="s">
        <v>80</v>
      </c>
      <c r="Y8" s="95" t="s">
        <v>81</v>
      </c>
      <c r="Z8" s="5" t="s">
        <v>13</v>
      </c>
      <c r="AA8" s="99">
        <v>1</v>
      </c>
      <c r="AC8" s="1" t="s">
        <v>41</v>
      </c>
      <c r="AD8" s="11" t="s">
        <v>48</v>
      </c>
      <c r="AE8" s="12"/>
      <c r="AF8" s="13">
        <f>P3</f>
        <v>0</v>
      </c>
      <c r="AG8" s="14"/>
    </row>
    <row r="9" spans="1:33" x14ac:dyDescent="0.3">
      <c r="A9" s="44"/>
      <c r="B9" s="40"/>
      <c r="C9" s="6"/>
      <c r="D9" s="40"/>
      <c r="E9" s="40"/>
      <c r="F9" s="46"/>
      <c r="G9" s="49"/>
      <c r="H9" s="48"/>
      <c r="I9" s="74"/>
      <c r="J9" s="53"/>
      <c r="K9" s="54"/>
      <c r="L9" s="53"/>
      <c r="M9" s="102"/>
      <c r="N9" s="106"/>
      <c r="O9" s="54"/>
      <c r="P9" s="57"/>
      <c r="Q9" s="57"/>
      <c r="R9" s="73"/>
      <c r="S9" s="74" t="str">
        <f t="shared" si="0"/>
        <v/>
      </c>
      <c r="T9" s="53"/>
      <c r="U9" s="70"/>
      <c r="V9" s="70"/>
      <c r="W9" s="7"/>
      <c r="X9" s="95" t="s">
        <v>122</v>
      </c>
      <c r="Y9" s="95" t="s">
        <v>123</v>
      </c>
      <c r="Z9" s="5">
        <v>2614</v>
      </c>
      <c r="AA9" s="28">
        <v>1</v>
      </c>
      <c r="AC9" s="1" t="s">
        <v>42</v>
      </c>
      <c r="AD9" s="15" t="s">
        <v>47</v>
      </c>
      <c r="AE9" s="16"/>
      <c r="AF9" s="17">
        <f>Q3</f>
        <v>0</v>
      </c>
      <c r="AG9" s="14"/>
    </row>
    <row r="10" spans="1:33" x14ac:dyDescent="0.3">
      <c r="A10" s="44"/>
      <c r="B10" s="40"/>
      <c r="C10" s="6"/>
      <c r="D10" s="40"/>
      <c r="E10" s="40"/>
      <c r="F10" s="46"/>
      <c r="G10" s="49"/>
      <c r="H10" s="48"/>
      <c r="I10" s="74"/>
      <c r="J10" s="53"/>
      <c r="K10" s="54"/>
      <c r="L10" s="53"/>
      <c r="M10" s="102"/>
      <c r="N10" s="106"/>
      <c r="O10" s="54"/>
      <c r="P10" s="57"/>
      <c r="Q10" s="57"/>
      <c r="R10" s="73"/>
      <c r="S10" s="74" t="str">
        <f t="shared" si="0"/>
        <v/>
      </c>
      <c r="T10" s="53"/>
      <c r="U10" s="70"/>
      <c r="V10" s="70"/>
      <c r="W10" s="7"/>
      <c r="X10" s="95" t="s">
        <v>83</v>
      </c>
      <c r="Y10" s="95" t="s">
        <v>84</v>
      </c>
      <c r="Z10" s="5" t="s">
        <v>14</v>
      </c>
      <c r="AA10" s="28">
        <v>2</v>
      </c>
      <c r="AD10" s="15" t="s">
        <v>39</v>
      </c>
      <c r="AE10" s="16"/>
      <c r="AF10" s="25">
        <f>I3</f>
        <v>0</v>
      </c>
      <c r="AG10" s="14"/>
    </row>
    <row r="11" spans="1:33" ht="15" thickBot="1" x14ac:dyDescent="0.35">
      <c r="A11" s="44"/>
      <c r="B11" s="40"/>
      <c r="C11" s="6"/>
      <c r="D11" s="40"/>
      <c r="E11" s="40"/>
      <c r="F11" s="46"/>
      <c r="G11" s="49"/>
      <c r="H11" s="48"/>
      <c r="I11" s="74"/>
      <c r="J11" s="53"/>
      <c r="K11" s="54"/>
      <c r="L11" s="53"/>
      <c r="M11" s="102"/>
      <c r="N11" s="106"/>
      <c r="O11" s="54"/>
      <c r="P11" s="57"/>
      <c r="Q11" s="57"/>
      <c r="R11" s="73"/>
      <c r="S11" s="74" t="str">
        <f t="shared" si="0"/>
        <v/>
      </c>
      <c r="T11" s="53"/>
      <c r="U11" s="70"/>
      <c r="V11" s="70"/>
      <c r="W11" s="7"/>
      <c r="X11" s="95" t="s">
        <v>82</v>
      </c>
      <c r="Y11" s="95" t="s">
        <v>124</v>
      </c>
      <c r="Z11" s="5">
        <v>2615</v>
      </c>
      <c r="AA11" s="28">
        <v>2</v>
      </c>
      <c r="AD11" s="18" t="s">
        <v>50</v>
      </c>
      <c r="AE11" s="19"/>
      <c r="AF11" s="26" t="e">
        <f>1+(VLOOKUP("End Date",$AD$14:$AG$114,4,FALSE))-(VLOOKUP("Begin Date",$AD$14:$AG$114,4,FALSE))</f>
        <v>#N/A</v>
      </c>
      <c r="AG11" s="14"/>
    </row>
    <row r="12" spans="1:33" x14ac:dyDescent="0.3">
      <c r="A12" s="44"/>
      <c r="B12" s="40"/>
      <c r="C12" s="6"/>
      <c r="D12" s="40"/>
      <c r="E12" s="40"/>
      <c r="F12" s="46"/>
      <c r="G12" s="49"/>
      <c r="H12" s="48"/>
      <c r="I12" s="74"/>
      <c r="J12" s="53"/>
      <c r="K12" s="54"/>
      <c r="L12" s="53"/>
      <c r="M12" s="102"/>
      <c r="N12" s="106"/>
      <c r="O12" s="54"/>
      <c r="P12" s="57"/>
      <c r="Q12" s="57"/>
      <c r="R12" s="73"/>
      <c r="S12" s="74" t="str">
        <f t="shared" si="0"/>
        <v/>
      </c>
      <c r="T12" s="53"/>
      <c r="U12" s="70"/>
      <c r="V12" s="70"/>
      <c r="W12" s="7"/>
      <c r="X12" s="95" t="s">
        <v>86</v>
      </c>
      <c r="Y12" s="95" t="s">
        <v>87</v>
      </c>
      <c r="Z12" s="5" t="s">
        <v>15</v>
      </c>
      <c r="AA12" s="28">
        <v>3</v>
      </c>
      <c r="AD12" s="14"/>
      <c r="AE12" s="14"/>
      <c r="AF12" s="24"/>
      <c r="AG12" s="14"/>
    </row>
    <row r="13" spans="1:33" x14ac:dyDescent="0.3">
      <c r="A13" s="44"/>
      <c r="B13" s="40"/>
      <c r="C13" s="6"/>
      <c r="D13" s="40" t="s">
        <v>159</v>
      </c>
      <c r="E13" s="40"/>
      <c r="F13" s="46"/>
      <c r="G13" s="49"/>
      <c r="H13" s="48"/>
      <c r="I13" s="74"/>
      <c r="J13" s="53"/>
      <c r="K13" s="54"/>
      <c r="L13" s="53"/>
      <c r="M13" s="102"/>
      <c r="N13" s="106"/>
      <c r="O13" s="54"/>
      <c r="P13" s="57"/>
      <c r="Q13" s="57"/>
      <c r="R13" s="73" t="str">
        <f t="shared" ref="R13:R35" si="1">IF(ISNA((1+(VLOOKUP(Q13,$Y$8:$AA$158,3,FALSE)-(VLOOKUP(P13,$X$8:$AA$158,4,FALSE))))),"",(1+(VLOOKUP(Q13,$Y$8:$AA$158,3,FALSE)-(VLOOKUP(P13,$X$8:$AA$158,4,FALSE)))))</f>
        <v/>
      </c>
      <c r="S13" s="74" t="str">
        <f t="shared" si="0"/>
        <v/>
      </c>
      <c r="T13" s="53"/>
      <c r="U13" s="70" t="str">
        <f t="shared" ref="U13:U35" si="2">IF(ISNA(VLOOKUP(P13,$X$8:$Z$158,3,FALSE)),"",VLOOKUP(P13,$X$8:$Z$158,3,FALSE))</f>
        <v/>
      </c>
      <c r="V13" s="70" t="str">
        <f t="shared" ref="V13:V35" si="3">IF(ISNA(VLOOKUP(Q13,$Y$8:$Z$158,2,FALSE)),"",VLOOKUP(Q13,$Y$8:$Z$158,2,FALSE))</f>
        <v/>
      </c>
      <c r="W13" s="7"/>
      <c r="X13" s="95" t="s">
        <v>85</v>
      </c>
      <c r="Y13" s="95" t="s">
        <v>125</v>
      </c>
      <c r="Z13" s="5">
        <v>2616</v>
      </c>
      <c r="AA13" s="28">
        <v>3</v>
      </c>
      <c r="AC13" s="91"/>
      <c r="AD13" s="14"/>
      <c r="AE13" s="14"/>
      <c r="AF13" s="24"/>
      <c r="AG13" s="14"/>
    </row>
    <row r="14" spans="1:33" x14ac:dyDescent="0.3">
      <c r="A14" s="44"/>
      <c r="B14" s="40"/>
      <c r="C14" s="6"/>
      <c r="D14" s="40"/>
      <c r="E14" s="40"/>
      <c r="F14" s="46"/>
      <c r="G14" s="49"/>
      <c r="H14" s="48"/>
      <c r="I14" s="74">
        <f t="shared" ref="I14:I67" si="4">IF(H14=0,0,F14/H14)</f>
        <v>0</v>
      </c>
      <c r="J14" s="53"/>
      <c r="K14" s="54"/>
      <c r="L14" s="53"/>
      <c r="M14" s="102"/>
      <c r="N14" s="106"/>
      <c r="O14" s="54"/>
      <c r="P14" s="57"/>
      <c r="Q14" s="57"/>
      <c r="R14" s="73" t="str">
        <f t="shared" si="1"/>
        <v/>
      </c>
      <c r="S14" s="74" t="str">
        <f t="shared" ref="S14:S67" si="5">IF(I14=0,"",(I14*O14*R14))</f>
        <v/>
      </c>
      <c r="T14" s="53"/>
      <c r="U14" s="70" t="str">
        <f t="shared" si="2"/>
        <v/>
      </c>
      <c r="V14" s="70" t="str">
        <f t="shared" si="3"/>
        <v/>
      </c>
      <c r="W14" s="7"/>
      <c r="X14" s="95" t="s">
        <v>89</v>
      </c>
      <c r="Y14" s="95" t="s">
        <v>90</v>
      </c>
      <c r="Z14" s="5" t="s">
        <v>16</v>
      </c>
      <c r="AA14" s="29">
        <v>4</v>
      </c>
      <c r="AB14" s="29"/>
      <c r="AC14" s="91"/>
      <c r="AD14" s="31" t="s">
        <v>43</v>
      </c>
      <c r="AE14" s="32" t="s">
        <v>44</v>
      </c>
      <c r="AF14" s="33" t="s">
        <v>45</v>
      </c>
      <c r="AG14" s="33"/>
    </row>
    <row r="15" spans="1:33" x14ac:dyDescent="0.3">
      <c r="A15" s="44"/>
      <c r="B15" s="40"/>
      <c r="C15" s="6"/>
      <c r="D15" s="40"/>
      <c r="E15" s="40"/>
      <c r="F15" s="46"/>
      <c r="G15" s="49"/>
      <c r="H15" s="48"/>
      <c r="I15" s="74">
        <f t="shared" si="4"/>
        <v>0</v>
      </c>
      <c r="J15" s="53"/>
      <c r="K15" s="54"/>
      <c r="L15" s="53"/>
      <c r="M15" s="102"/>
      <c r="N15" s="106"/>
      <c r="O15" s="54"/>
      <c r="P15" s="57"/>
      <c r="Q15" s="57"/>
      <c r="R15" s="73" t="str">
        <f t="shared" si="1"/>
        <v/>
      </c>
      <c r="S15" s="74" t="str">
        <f t="shared" si="5"/>
        <v/>
      </c>
      <c r="T15" s="53"/>
      <c r="U15" s="70" t="str">
        <f t="shared" si="2"/>
        <v/>
      </c>
      <c r="V15" s="70" t="str">
        <f t="shared" si="3"/>
        <v/>
      </c>
      <c r="W15" s="7"/>
      <c r="X15" s="95" t="s">
        <v>88</v>
      </c>
      <c r="Y15" s="95" t="s">
        <v>126</v>
      </c>
      <c r="Z15" s="5">
        <v>2617</v>
      </c>
      <c r="AA15" s="29">
        <v>4</v>
      </c>
      <c r="AB15" s="29"/>
      <c r="AC15" s="91"/>
      <c r="AD15" s="95">
        <v>45087</v>
      </c>
      <c r="AE15" s="95">
        <v>45101</v>
      </c>
      <c r="AF15" s="99">
        <v>1</v>
      </c>
      <c r="AG15" s="28"/>
    </row>
    <row r="16" spans="1:33" x14ac:dyDescent="0.3">
      <c r="A16" s="44"/>
      <c r="B16" s="40"/>
      <c r="C16" s="6"/>
      <c r="D16" s="40"/>
      <c r="E16" s="40"/>
      <c r="F16" s="46"/>
      <c r="G16" s="49"/>
      <c r="H16" s="48"/>
      <c r="I16" s="74">
        <f t="shared" si="4"/>
        <v>0</v>
      </c>
      <c r="J16" s="53"/>
      <c r="K16" s="54"/>
      <c r="L16" s="53"/>
      <c r="M16" s="102"/>
      <c r="N16" s="106"/>
      <c r="O16" s="54"/>
      <c r="P16" s="57"/>
      <c r="Q16" s="57"/>
      <c r="R16" s="73" t="str">
        <f t="shared" si="1"/>
        <v/>
      </c>
      <c r="S16" s="74" t="str">
        <f t="shared" si="5"/>
        <v/>
      </c>
      <c r="T16" s="53"/>
      <c r="U16" s="70" t="str">
        <f t="shared" si="2"/>
        <v/>
      </c>
      <c r="V16" s="70" t="str">
        <f t="shared" si="3"/>
        <v/>
      </c>
      <c r="W16" s="7"/>
      <c r="X16" s="95" t="s">
        <v>92</v>
      </c>
      <c r="Y16" s="95" t="s">
        <v>93</v>
      </c>
      <c r="Z16" s="5" t="s">
        <v>17</v>
      </c>
      <c r="AA16" s="28">
        <v>5</v>
      </c>
      <c r="AC16" s="91"/>
      <c r="AD16" s="95">
        <v>45095</v>
      </c>
      <c r="AE16" s="95">
        <v>45108</v>
      </c>
      <c r="AF16" s="28">
        <v>1</v>
      </c>
      <c r="AG16" s="28"/>
    </row>
    <row r="17" spans="1:33" x14ac:dyDescent="0.3">
      <c r="A17" s="44"/>
      <c r="B17" s="40"/>
      <c r="C17" s="6"/>
      <c r="D17" s="40"/>
      <c r="E17" s="40"/>
      <c r="F17" s="46"/>
      <c r="G17" s="49"/>
      <c r="H17" s="48"/>
      <c r="I17" s="74">
        <f t="shared" si="4"/>
        <v>0</v>
      </c>
      <c r="J17" s="53"/>
      <c r="K17" s="54"/>
      <c r="L17" s="53"/>
      <c r="M17" s="102"/>
      <c r="N17" s="106"/>
      <c r="O17" s="54"/>
      <c r="P17" s="57"/>
      <c r="Q17" s="57"/>
      <c r="R17" s="73" t="str">
        <f t="shared" si="1"/>
        <v/>
      </c>
      <c r="S17" s="74" t="str">
        <f t="shared" si="5"/>
        <v/>
      </c>
      <c r="T17" s="53"/>
      <c r="U17" s="70" t="str">
        <f t="shared" si="2"/>
        <v/>
      </c>
      <c r="V17" s="70" t="str">
        <f t="shared" si="3"/>
        <v/>
      </c>
      <c r="W17" s="7"/>
      <c r="X17" s="95" t="s">
        <v>91</v>
      </c>
      <c r="Y17" s="95" t="s">
        <v>127</v>
      </c>
      <c r="Z17" s="5">
        <v>2618</v>
      </c>
      <c r="AA17" s="28">
        <v>5</v>
      </c>
      <c r="AD17" s="95">
        <v>45102</v>
      </c>
      <c r="AE17" s="95">
        <v>45116</v>
      </c>
      <c r="AF17" s="28">
        <v>2</v>
      </c>
      <c r="AG17" s="28"/>
    </row>
    <row r="18" spans="1:33" x14ac:dyDescent="0.3">
      <c r="A18" s="44"/>
      <c r="B18" s="40"/>
      <c r="C18" s="6"/>
      <c r="D18" s="40"/>
      <c r="E18" s="40"/>
      <c r="F18" s="46"/>
      <c r="G18" s="49"/>
      <c r="H18" s="48"/>
      <c r="I18" s="74">
        <f t="shared" si="4"/>
        <v>0</v>
      </c>
      <c r="J18" s="53"/>
      <c r="K18" s="54"/>
      <c r="L18" s="53"/>
      <c r="M18" s="102"/>
      <c r="N18" s="106"/>
      <c r="O18" s="54"/>
      <c r="P18" s="57"/>
      <c r="Q18" s="57"/>
      <c r="R18" s="73" t="str">
        <f t="shared" si="1"/>
        <v/>
      </c>
      <c r="S18" s="74" t="str">
        <f t="shared" si="5"/>
        <v/>
      </c>
      <c r="T18" s="53"/>
      <c r="U18" s="70" t="str">
        <f t="shared" si="2"/>
        <v/>
      </c>
      <c r="V18" s="70" t="str">
        <f t="shared" si="3"/>
        <v/>
      </c>
      <c r="W18" s="7"/>
      <c r="X18" s="95" t="s">
        <v>95</v>
      </c>
      <c r="Y18" s="95" t="s">
        <v>96</v>
      </c>
      <c r="Z18" s="5" t="s">
        <v>18</v>
      </c>
      <c r="AA18" s="28">
        <v>6</v>
      </c>
      <c r="AD18" s="95">
        <v>45109</v>
      </c>
      <c r="AE18" s="95">
        <v>45122</v>
      </c>
      <c r="AF18" s="28">
        <v>2</v>
      </c>
      <c r="AG18" s="28"/>
    </row>
    <row r="19" spans="1:33" x14ac:dyDescent="0.3">
      <c r="A19" s="44"/>
      <c r="B19" s="40"/>
      <c r="C19" s="6"/>
      <c r="D19" s="40"/>
      <c r="E19" s="40"/>
      <c r="F19" s="46"/>
      <c r="G19" s="49"/>
      <c r="H19" s="48"/>
      <c r="I19" s="74">
        <f t="shared" si="4"/>
        <v>0</v>
      </c>
      <c r="J19" s="53"/>
      <c r="K19" s="54"/>
      <c r="L19" s="53"/>
      <c r="M19" s="102"/>
      <c r="N19" s="106"/>
      <c r="O19" s="54"/>
      <c r="P19" s="57"/>
      <c r="Q19" s="57"/>
      <c r="R19" s="73" t="str">
        <f t="shared" si="1"/>
        <v/>
      </c>
      <c r="S19" s="74" t="str">
        <f t="shared" si="5"/>
        <v/>
      </c>
      <c r="T19" s="53"/>
      <c r="U19" s="70" t="str">
        <f t="shared" si="2"/>
        <v/>
      </c>
      <c r="V19" s="70" t="str">
        <f t="shared" si="3"/>
        <v/>
      </c>
      <c r="W19" s="7"/>
      <c r="X19" s="95" t="s">
        <v>94</v>
      </c>
      <c r="Y19" s="95" t="s">
        <v>128</v>
      </c>
      <c r="Z19" s="5">
        <v>2619</v>
      </c>
      <c r="AA19" s="28">
        <v>6</v>
      </c>
      <c r="AD19" s="95">
        <v>45117</v>
      </c>
      <c r="AE19" s="95">
        <v>45131</v>
      </c>
      <c r="AF19" s="28">
        <v>3</v>
      </c>
      <c r="AG19" s="28"/>
    </row>
    <row r="20" spans="1:33" x14ac:dyDescent="0.3">
      <c r="A20" s="44"/>
      <c r="B20" s="40"/>
      <c r="C20" s="6"/>
      <c r="D20" s="40"/>
      <c r="E20" s="40"/>
      <c r="F20" s="46"/>
      <c r="G20" s="49"/>
      <c r="H20" s="48"/>
      <c r="I20" s="74">
        <f t="shared" si="4"/>
        <v>0</v>
      </c>
      <c r="J20" s="53"/>
      <c r="K20" s="54"/>
      <c r="L20" s="53"/>
      <c r="M20" s="102"/>
      <c r="N20" s="106"/>
      <c r="O20" s="54"/>
      <c r="P20" s="57"/>
      <c r="Q20" s="57"/>
      <c r="R20" s="73" t="str">
        <f t="shared" si="1"/>
        <v/>
      </c>
      <c r="S20" s="74" t="str">
        <f t="shared" si="5"/>
        <v/>
      </c>
      <c r="T20" s="53"/>
      <c r="U20" s="70" t="str">
        <f t="shared" si="2"/>
        <v/>
      </c>
      <c r="V20" s="70" t="str">
        <f t="shared" si="3"/>
        <v/>
      </c>
      <c r="W20" s="7"/>
      <c r="X20" s="95" t="s">
        <v>98</v>
      </c>
      <c r="Y20" s="95" t="s">
        <v>99</v>
      </c>
      <c r="Z20" s="5" t="s">
        <v>19</v>
      </c>
      <c r="AA20" s="28">
        <v>7</v>
      </c>
      <c r="AD20" s="95">
        <v>45123</v>
      </c>
      <c r="AE20" s="95">
        <v>45136</v>
      </c>
      <c r="AF20" s="28">
        <v>3</v>
      </c>
      <c r="AG20" s="28"/>
    </row>
    <row r="21" spans="1:33" x14ac:dyDescent="0.3">
      <c r="A21" s="44"/>
      <c r="B21" s="40"/>
      <c r="C21" s="6"/>
      <c r="D21" s="40"/>
      <c r="E21" s="40"/>
      <c r="F21" s="46"/>
      <c r="G21" s="49"/>
      <c r="H21" s="48"/>
      <c r="I21" s="74">
        <f t="shared" si="4"/>
        <v>0</v>
      </c>
      <c r="J21" s="53"/>
      <c r="K21" s="54"/>
      <c r="L21" s="53"/>
      <c r="M21" s="102"/>
      <c r="N21" s="106"/>
      <c r="O21" s="54"/>
      <c r="P21" s="57"/>
      <c r="Q21" s="57"/>
      <c r="R21" s="73" t="str">
        <f t="shared" si="1"/>
        <v/>
      </c>
      <c r="S21" s="74" t="str">
        <f t="shared" si="5"/>
        <v/>
      </c>
      <c r="T21" s="53"/>
      <c r="U21" s="70" t="str">
        <f t="shared" si="2"/>
        <v/>
      </c>
      <c r="V21" s="70" t="str">
        <f t="shared" si="3"/>
        <v/>
      </c>
      <c r="W21" s="7"/>
      <c r="X21" s="95" t="s">
        <v>97</v>
      </c>
      <c r="Y21" s="95" t="s">
        <v>129</v>
      </c>
      <c r="Z21" s="5">
        <v>2620</v>
      </c>
      <c r="AA21" s="28">
        <v>7</v>
      </c>
      <c r="AD21" s="95">
        <v>45132</v>
      </c>
      <c r="AE21" s="95">
        <v>45147</v>
      </c>
      <c r="AF21" s="29">
        <v>4</v>
      </c>
      <c r="AG21" s="29"/>
    </row>
    <row r="22" spans="1:33" x14ac:dyDescent="0.3">
      <c r="A22" s="44"/>
      <c r="B22" s="40"/>
      <c r="C22" s="6"/>
      <c r="D22" s="40"/>
      <c r="E22" s="40"/>
      <c r="F22" s="46"/>
      <c r="G22" s="49"/>
      <c r="H22" s="48"/>
      <c r="I22" s="74">
        <f t="shared" si="4"/>
        <v>0</v>
      </c>
      <c r="J22" s="53"/>
      <c r="K22" s="54"/>
      <c r="L22" s="53"/>
      <c r="M22" s="102"/>
      <c r="N22" s="106"/>
      <c r="O22" s="54"/>
      <c r="P22" s="57"/>
      <c r="Q22" s="57"/>
      <c r="R22" s="73" t="str">
        <f t="shared" si="1"/>
        <v/>
      </c>
      <c r="S22" s="74" t="str">
        <f t="shared" si="5"/>
        <v/>
      </c>
      <c r="T22" s="53"/>
      <c r="U22" s="70" t="str">
        <f t="shared" si="2"/>
        <v/>
      </c>
      <c r="V22" s="70" t="str">
        <f t="shared" si="3"/>
        <v/>
      </c>
      <c r="W22" s="7"/>
      <c r="X22" s="95" t="s">
        <v>101</v>
      </c>
      <c r="Y22" s="95" t="s">
        <v>102</v>
      </c>
      <c r="Z22" s="5" t="s">
        <v>20</v>
      </c>
      <c r="AA22" s="28">
        <v>8</v>
      </c>
      <c r="AD22" s="95">
        <v>45137</v>
      </c>
      <c r="AE22" s="95">
        <v>45150</v>
      </c>
      <c r="AF22" s="29">
        <v>4</v>
      </c>
      <c r="AG22" s="29"/>
    </row>
    <row r="23" spans="1:33" x14ac:dyDescent="0.3">
      <c r="A23" s="44"/>
      <c r="B23" s="40"/>
      <c r="C23" s="6"/>
      <c r="D23" s="40"/>
      <c r="E23" s="40"/>
      <c r="F23" s="46"/>
      <c r="G23" s="49"/>
      <c r="H23" s="48"/>
      <c r="I23" s="74">
        <f t="shared" si="4"/>
        <v>0</v>
      </c>
      <c r="J23" s="53"/>
      <c r="K23" s="54"/>
      <c r="L23" s="53"/>
      <c r="M23" s="102"/>
      <c r="N23" s="106"/>
      <c r="O23" s="54"/>
      <c r="P23" s="57"/>
      <c r="Q23" s="57"/>
      <c r="R23" s="73" t="str">
        <f t="shared" si="1"/>
        <v/>
      </c>
      <c r="S23" s="74" t="str">
        <f t="shared" si="5"/>
        <v/>
      </c>
      <c r="T23" s="53"/>
      <c r="U23" s="70" t="str">
        <f t="shared" si="2"/>
        <v/>
      </c>
      <c r="V23" s="70" t="str">
        <f t="shared" si="3"/>
        <v/>
      </c>
      <c r="W23" s="7"/>
      <c r="X23" s="95" t="s">
        <v>100</v>
      </c>
      <c r="Y23" s="95" t="s">
        <v>130</v>
      </c>
      <c r="Z23" s="5">
        <v>2621</v>
      </c>
      <c r="AA23" s="28">
        <v>8</v>
      </c>
      <c r="AD23" s="95">
        <v>45148</v>
      </c>
      <c r="AE23" s="95">
        <v>45162</v>
      </c>
      <c r="AF23" s="28">
        <v>5</v>
      </c>
      <c r="AG23" s="28"/>
    </row>
    <row r="24" spans="1:33" x14ac:dyDescent="0.3">
      <c r="A24" s="44"/>
      <c r="B24" s="40"/>
      <c r="C24" s="6"/>
      <c r="D24" s="40"/>
      <c r="E24" s="40"/>
      <c r="F24" s="46"/>
      <c r="G24" s="49"/>
      <c r="H24" s="48"/>
      <c r="I24" s="74">
        <f t="shared" si="4"/>
        <v>0</v>
      </c>
      <c r="J24" s="53"/>
      <c r="K24" s="54"/>
      <c r="L24" s="53"/>
      <c r="M24" s="102"/>
      <c r="N24" s="106"/>
      <c r="O24" s="54"/>
      <c r="P24" s="57"/>
      <c r="Q24" s="57"/>
      <c r="R24" s="73" t="str">
        <f t="shared" si="1"/>
        <v/>
      </c>
      <c r="S24" s="74" t="str">
        <f t="shared" si="5"/>
        <v/>
      </c>
      <c r="T24" s="53"/>
      <c r="U24" s="70" t="str">
        <f t="shared" si="2"/>
        <v/>
      </c>
      <c r="V24" s="70" t="str">
        <f t="shared" si="3"/>
        <v/>
      </c>
      <c r="W24" s="7"/>
      <c r="X24" s="95" t="s">
        <v>104</v>
      </c>
      <c r="Y24" s="95" t="s">
        <v>105</v>
      </c>
      <c r="Z24" s="5" t="s">
        <v>21</v>
      </c>
      <c r="AA24" s="28">
        <v>9</v>
      </c>
      <c r="AD24" s="95">
        <v>45151</v>
      </c>
      <c r="AE24" s="95">
        <v>45164</v>
      </c>
      <c r="AF24" s="28">
        <v>5</v>
      </c>
      <c r="AG24" s="28"/>
    </row>
    <row r="25" spans="1:33" x14ac:dyDescent="0.3">
      <c r="A25" s="44"/>
      <c r="B25" s="40"/>
      <c r="C25" s="6"/>
      <c r="D25" s="40"/>
      <c r="E25" s="40"/>
      <c r="F25" s="46"/>
      <c r="G25" s="49"/>
      <c r="H25" s="48"/>
      <c r="I25" s="74">
        <f t="shared" si="4"/>
        <v>0</v>
      </c>
      <c r="J25" s="53"/>
      <c r="K25" s="54"/>
      <c r="L25" s="53"/>
      <c r="M25" s="102"/>
      <c r="N25" s="106"/>
      <c r="O25" s="54"/>
      <c r="P25" s="57"/>
      <c r="Q25" s="57"/>
      <c r="R25" s="73" t="str">
        <f t="shared" si="1"/>
        <v/>
      </c>
      <c r="S25" s="74" t="str">
        <f t="shared" si="5"/>
        <v/>
      </c>
      <c r="T25" s="53"/>
      <c r="U25" s="70" t="str">
        <f t="shared" si="2"/>
        <v/>
      </c>
      <c r="V25" s="70" t="str">
        <f t="shared" si="3"/>
        <v/>
      </c>
      <c r="W25" s="7"/>
      <c r="X25" s="95" t="s">
        <v>103</v>
      </c>
      <c r="Y25" s="95" t="s">
        <v>131</v>
      </c>
      <c r="Z25" s="5">
        <v>2622</v>
      </c>
      <c r="AA25" s="28">
        <v>9</v>
      </c>
      <c r="AD25" s="95">
        <v>45163</v>
      </c>
      <c r="AE25" s="95">
        <v>45178</v>
      </c>
      <c r="AF25" s="28">
        <v>6</v>
      </c>
      <c r="AG25" s="28"/>
    </row>
    <row r="26" spans="1:33" x14ac:dyDescent="0.3">
      <c r="A26" s="44"/>
      <c r="B26" s="40"/>
      <c r="C26" s="6"/>
      <c r="D26" s="40"/>
      <c r="E26" s="40"/>
      <c r="F26" s="46"/>
      <c r="G26" s="49"/>
      <c r="H26" s="48"/>
      <c r="I26" s="74">
        <f t="shared" si="4"/>
        <v>0</v>
      </c>
      <c r="J26" s="53"/>
      <c r="K26" s="54"/>
      <c r="L26" s="53"/>
      <c r="M26" s="102"/>
      <c r="N26" s="106"/>
      <c r="O26" s="54"/>
      <c r="P26" s="57"/>
      <c r="Q26" s="57"/>
      <c r="R26" s="73" t="str">
        <f t="shared" si="1"/>
        <v/>
      </c>
      <c r="S26" s="74" t="str">
        <f t="shared" si="5"/>
        <v/>
      </c>
      <c r="T26" s="53"/>
      <c r="U26" s="70" t="str">
        <f t="shared" si="2"/>
        <v/>
      </c>
      <c r="V26" s="70" t="str">
        <f t="shared" si="3"/>
        <v/>
      </c>
      <c r="W26" s="7"/>
      <c r="X26" s="95" t="s">
        <v>107</v>
      </c>
      <c r="Y26" s="95" t="s">
        <v>108</v>
      </c>
      <c r="Z26" s="5" t="s">
        <v>22</v>
      </c>
      <c r="AA26" s="28">
        <v>10</v>
      </c>
      <c r="AD26" s="95">
        <v>45165</v>
      </c>
      <c r="AE26" s="95">
        <v>45178</v>
      </c>
      <c r="AF26" s="28">
        <v>6</v>
      </c>
      <c r="AG26" s="28"/>
    </row>
    <row r="27" spans="1:33" x14ac:dyDescent="0.3">
      <c r="A27" s="44"/>
      <c r="B27" s="40"/>
      <c r="C27" s="6"/>
      <c r="D27" s="40"/>
      <c r="E27" s="40"/>
      <c r="F27" s="46"/>
      <c r="G27" s="49"/>
      <c r="H27" s="48"/>
      <c r="I27" s="74">
        <f t="shared" si="4"/>
        <v>0</v>
      </c>
      <c r="J27" s="53"/>
      <c r="K27" s="54"/>
      <c r="L27" s="53"/>
      <c r="M27" s="102"/>
      <c r="N27" s="106"/>
      <c r="O27" s="54"/>
      <c r="P27" s="57"/>
      <c r="Q27" s="57"/>
      <c r="R27" s="73" t="str">
        <f t="shared" si="1"/>
        <v/>
      </c>
      <c r="S27" s="74" t="str">
        <f t="shared" si="5"/>
        <v/>
      </c>
      <c r="T27" s="53"/>
      <c r="U27" s="70" t="str">
        <f t="shared" si="2"/>
        <v/>
      </c>
      <c r="V27" s="70" t="str">
        <f t="shared" si="3"/>
        <v/>
      </c>
      <c r="W27" s="7"/>
      <c r="X27" s="95" t="s">
        <v>106</v>
      </c>
      <c r="Y27" s="95" t="s">
        <v>133</v>
      </c>
      <c r="Z27" s="5">
        <v>2623</v>
      </c>
      <c r="AA27" s="28">
        <v>10</v>
      </c>
      <c r="AD27" s="95">
        <v>45179</v>
      </c>
      <c r="AE27" s="95">
        <v>45193</v>
      </c>
      <c r="AF27" s="28">
        <v>7</v>
      </c>
      <c r="AG27" s="28"/>
    </row>
    <row r="28" spans="1:33" x14ac:dyDescent="0.3">
      <c r="A28" s="44"/>
      <c r="B28" s="40"/>
      <c r="C28" s="6"/>
      <c r="D28" s="40"/>
      <c r="E28" s="40"/>
      <c r="F28" s="46"/>
      <c r="G28" s="49"/>
      <c r="H28" s="48"/>
      <c r="I28" s="74">
        <f t="shared" si="4"/>
        <v>0</v>
      </c>
      <c r="J28" s="53"/>
      <c r="K28" s="54"/>
      <c r="L28" s="53"/>
      <c r="M28" s="102"/>
      <c r="N28" s="106"/>
      <c r="O28" s="54"/>
      <c r="P28" s="57"/>
      <c r="Q28" s="57"/>
      <c r="R28" s="73" t="str">
        <f t="shared" si="1"/>
        <v/>
      </c>
      <c r="S28" s="74" t="str">
        <f t="shared" si="5"/>
        <v/>
      </c>
      <c r="T28" s="53"/>
      <c r="U28" s="70" t="str">
        <f t="shared" si="2"/>
        <v/>
      </c>
      <c r="V28" s="70" t="str">
        <f t="shared" si="3"/>
        <v/>
      </c>
      <c r="W28" s="7"/>
      <c r="X28" s="95" t="s">
        <v>120</v>
      </c>
      <c r="Y28" s="95" t="s">
        <v>134</v>
      </c>
      <c r="Z28" s="5">
        <v>2624</v>
      </c>
      <c r="AA28" s="28">
        <v>11</v>
      </c>
      <c r="AD28" s="95">
        <v>45179</v>
      </c>
      <c r="AE28" s="95">
        <v>45192</v>
      </c>
      <c r="AF28" s="28">
        <v>7</v>
      </c>
      <c r="AG28" s="28"/>
    </row>
    <row r="29" spans="1:33" x14ac:dyDescent="0.3">
      <c r="A29" s="44"/>
      <c r="B29" s="40"/>
      <c r="C29" s="6"/>
      <c r="D29" s="40"/>
      <c r="E29" s="40"/>
      <c r="F29" s="46"/>
      <c r="G29" s="49"/>
      <c r="H29" s="48"/>
      <c r="I29" s="74">
        <f t="shared" si="4"/>
        <v>0</v>
      </c>
      <c r="J29" s="53"/>
      <c r="K29" s="54"/>
      <c r="L29" s="53"/>
      <c r="M29" s="102"/>
      <c r="N29" s="106"/>
      <c r="O29" s="54"/>
      <c r="P29" s="57"/>
      <c r="Q29" s="57"/>
      <c r="R29" s="73" t="str">
        <f t="shared" si="1"/>
        <v/>
      </c>
      <c r="S29" s="74" t="str">
        <f t="shared" si="5"/>
        <v/>
      </c>
      <c r="T29" s="53"/>
      <c r="U29" s="70" t="str">
        <f t="shared" si="2"/>
        <v/>
      </c>
      <c r="V29" s="70" t="str">
        <f t="shared" si="3"/>
        <v/>
      </c>
      <c r="W29" s="7"/>
      <c r="X29" s="95" t="s">
        <v>110</v>
      </c>
      <c r="Y29" s="95" t="s">
        <v>111</v>
      </c>
      <c r="Z29" s="5" t="s">
        <v>23</v>
      </c>
      <c r="AA29" s="28">
        <v>11</v>
      </c>
      <c r="AD29" s="95" t="s">
        <v>99</v>
      </c>
      <c r="AE29" s="95">
        <v>45208</v>
      </c>
      <c r="AF29" s="28">
        <v>8</v>
      </c>
      <c r="AG29" s="28"/>
    </row>
    <row r="30" spans="1:33" x14ac:dyDescent="0.3">
      <c r="A30" s="44"/>
      <c r="B30" s="40"/>
      <c r="C30" s="6"/>
      <c r="D30" s="40"/>
      <c r="E30" s="40"/>
      <c r="F30" s="46"/>
      <c r="G30" s="49"/>
      <c r="H30" s="48"/>
      <c r="I30" s="74">
        <f t="shared" si="4"/>
        <v>0</v>
      </c>
      <c r="J30" s="53"/>
      <c r="K30" s="54"/>
      <c r="L30" s="53"/>
      <c r="M30" s="102"/>
      <c r="N30" s="106"/>
      <c r="O30" s="54"/>
      <c r="P30" s="57"/>
      <c r="Q30" s="57"/>
      <c r="R30" s="73" t="str">
        <f t="shared" si="1"/>
        <v/>
      </c>
      <c r="S30" s="74" t="str">
        <f t="shared" si="5"/>
        <v/>
      </c>
      <c r="T30" s="53"/>
      <c r="U30" s="70" t="str">
        <f t="shared" si="2"/>
        <v/>
      </c>
      <c r="V30" s="70" t="str">
        <f t="shared" si="3"/>
        <v/>
      </c>
      <c r="W30" s="7"/>
      <c r="X30" s="95" t="s">
        <v>109</v>
      </c>
      <c r="Y30" s="95" t="s">
        <v>135</v>
      </c>
      <c r="Z30" s="5">
        <v>2625</v>
      </c>
      <c r="AA30" s="28">
        <v>12</v>
      </c>
      <c r="AD30" s="95" t="s">
        <v>100</v>
      </c>
      <c r="AE30" s="95">
        <v>45206</v>
      </c>
      <c r="AF30" s="28">
        <v>8</v>
      </c>
      <c r="AG30" s="28"/>
    </row>
    <row r="31" spans="1:33" x14ac:dyDescent="0.3">
      <c r="A31" s="44"/>
      <c r="B31" s="40"/>
      <c r="C31" s="6"/>
      <c r="D31" s="40"/>
      <c r="E31" s="40"/>
      <c r="F31" s="46"/>
      <c r="G31" s="49"/>
      <c r="H31" s="48"/>
      <c r="I31" s="74">
        <f t="shared" si="4"/>
        <v>0</v>
      </c>
      <c r="J31" s="53"/>
      <c r="K31" s="54"/>
      <c r="L31" s="53"/>
      <c r="M31" s="102"/>
      <c r="N31" s="106"/>
      <c r="O31" s="54"/>
      <c r="P31" s="57"/>
      <c r="Q31" s="57"/>
      <c r="R31" s="73" t="str">
        <f t="shared" si="1"/>
        <v/>
      </c>
      <c r="S31" s="74" t="str">
        <f t="shared" si="5"/>
        <v/>
      </c>
      <c r="T31" s="53"/>
      <c r="U31" s="70" t="str">
        <f t="shared" si="2"/>
        <v/>
      </c>
      <c r="V31" s="70" t="str">
        <f t="shared" si="3"/>
        <v/>
      </c>
      <c r="W31" s="7"/>
      <c r="X31" s="95" t="s">
        <v>113</v>
      </c>
      <c r="Y31" s="95" t="s">
        <v>114</v>
      </c>
      <c r="Z31" s="5" t="s">
        <v>24</v>
      </c>
      <c r="AA31" s="28">
        <v>12</v>
      </c>
      <c r="AD31" s="95">
        <v>45209</v>
      </c>
      <c r="AE31" s="95">
        <v>45223</v>
      </c>
      <c r="AF31" s="28">
        <v>9</v>
      </c>
      <c r="AG31" s="28"/>
    </row>
    <row r="32" spans="1:33" x14ac:dyDescent="0.3">
      <c r="A32" s="44"/>
      <c r="B32" s="40"/>
      <c r="C32" s="6"/>
      <c r="D32" s="40"/>
      <c r="E32" s="40"/>
      <c r="F32" s="46"/>
      <c r="G32" s="49"/>
      <c r="H32" s="48"/>
      <c r="I32" s="74">
        <f t="shared" si="4"/>
        <v>0</v>
      </c>
      <c r="J32" s="53"/>
      <c r="K32" s="54"/>
      <c r="L32" s="53"/>
      <c r="M32" s="102"/>
      <c r="N32" s="106"/>
      <c r="O32" s="54"/>
      <c r="P32" s="57"/>
      <c r="Q32" s="57"/>
      <c r="R32" s="73" t="str">
        <f t="shared" si="1"/>
        <v/>
      </c>
      <c r="S32" s="74" t="str">
        <f t="shared" si="5"/>
        <v/>
      </c>
      <c r="T32" s="53"/>
      <c r="U32" s="70" t="str">
        <f t="shared" si="2"/>
        <v/>
      </c>
      <c r="V32" s="70" t="str">
        <f t="shared" si="3"/>
        <v/>
      </c>
      <c r="W32" s="9"/>
      <c r="X32" s="95" t="s">
        <v>112</v>
      </c>
      <c r="Y32" s="95" t="s">
        <v>136</v>
      </c>
      <c r="Z32" s="5">
        <v>2626</v>
      </c>
      <c r="AA32" s="28">
        <v>13</v>
      </c>
      <c r="AD32" s="95">
        <v>45207</v>
      </c>
      <c r="AE32" s="95">
        <v>45220</v>
      </c>
      <c r="AF32" s="28">
        <v>9</v>
      </c>
      <c r="AG32" s="28"/>
    </row>
    <row r="33" spans="1:33" x14ac:dyDescent="0.3">
      <c r="A33" s="44"/>
      <c r="B33" s="40"/>
      <c r="C33" s="6"/>
      <c r="D33" s="40"/>
      <c r="E33" s="40"/>
      <c r="F33" s="46"/>
      <c r="G33" s="49"/>
      <c r="H33" s="48"/>
      <c r="I33" s="74">
        <f t="shared" si="4"/>
        <v>0</v>
      </c>
      <c r="J33" s="53"/>
      <c r="K33" s="54"/>
      <c r="L33" s="53"/>
      <c r="M33" s="102"/>
      <c r="N33" s="106"/>
      <c r="O33" s="54"/>
      <c r="P33" s="57"/>
      <c r="Q33" s="57"/>
      <c r="R33" s="73" t="str">
        <f t="shared" si="1"/>
        <v/>
      </c>
      <c r="S33" s="74" t="str">
        <f t="shared" si="5"/>
        <v/>
      </c>
      <c r="T33" s="53"/>
      <c r="U33" s="70" t="str">
        <f t="shared" si="2"/>
        <v/>
      </c>
      <c r="V33" s="70" t="str">
        <f t="shared" si="3"/>
        <v/>
      </c>
      <c r="W33" s="9"/>
      <c r="X33" s="95" t="s">
        <v>116</v>
      </c>
      <c r="Y33" s="95" t="s">
        <v>117</v>
      </c>
      <c r="Z33" s="5" t="s">
        <v>25</v>
      </c>
      <c r="AA33" s="28">
        <v>13</v>
      </c>
      <c r="AD33" s="95">
        <v>45224</v>
      </c>
      <c r="AE33" s="95" t="s">
        <v>118</v>
      </c>
      <c r="AF33" s="28">
        <v>10</v>
      </c>
      <c r="AG33" s="28"/>
    </row>
    <row r="34" spans="1:33" x14ac:dyDescent="0.3">
      <c r="A34" s="44"/>
      <c r="B34" s="40"/>
      <c r="C34" s="6"/>
      <c r="D34" s="40"/>
      <c r="E34" s="40"/>
      <c r="F34" s="46"/>
      <c r="G34" s="49"/>
      <c r="H34" s="48"/>
      <c r="I34" s="74">
        <f t="shared" si="4"/>
        <v>0</v>
      </c>
      <c r="J34" s="53"/>
      <c r="K34" s="54"/>
      <c r="L34" s="53"/>
      <c r="M34" s="102"/>
      <c r="N34" s="106"/>
      <c r="O34" s="54"/>
      <c r="P34" s="57"/>
      <c r="Q34" s="57"/>
      <c r="R34" s="73" t="str">
        <f t="shared" si="1"/>
        <v/>
      </c>
      <c r="S34" s="74" t="str">
        <f t="shared" si="5"/>
        <v/>
      </c>
      <c r="T34" s="53"/>
      <c r="U34" s="70" t="str">
        <f t="shared" si="2"/>
        <v/>
      </c>
      <c r="V34" s="70" t="str">
        <f t="shared" si="3"/>
        <v/>
      </c>
      <c r="W34" s="7"/>
      <c r="X34" s="95" t="s">
        <v>115</v>
      </c>
      <c r="Y34" s="95" t="s">
        <v>137</v>
      </c>
      <c r="Z34" s="5">
        <v>2601</v>
      </c>
      <c r="AA34" s="28">
        <v>14</v>
      </c>
      <c r="AD34" s="95">
        <v>45221</v>
      </c>
      <c r="AE34" s="95" t="s">
        <v>132</v>
      </c>
      <c r="AF34" s="28">
        <v>10</v>
      </c>
      <c r="AG34" s="28"/>
    </row>
    <row r="35" spans="1:33" x14ac:dyDescent="0.3">
      <c r="A35" s="44"/>
      <c r="B35" s="40"/>
      <c r="C35" s="6"/>
      <c r="D35" s="40"/>
      <c r="E35" s="40"/>
      <c r="F35" s="46"/>
      <c r="G35" s="49"/>
      <c r="H35" s="48"/>
      <c r="I35" s="74">
        <f t="shared" si="4"/>
        <v>0</v>
      </c>
      <c r="J35" s="53"/>
      <c r="K35" s="54"/>
      <c r="L35" s="53"/>
      <c r="M35" s="102"/>
      <c r="N35" s="106"/>
      <c r="O35" s="54"/>
      <c r="P35" s="57"/>
      <c r="Q35" s="57"/>
      <c r="R35" s="73" t="str">
        <f t="shared" si="1"/>
        <v/>
      </c>
      <c r="S35" s="74" t="str">
        <f t="shared" si="5"/>
        <v/>
      </c>
      <c r="T35" s="53"/>
      <c r="U35" s="70" t="str">
        <f t="shared" si="2"/>
        <v/>
      </c>
      <c r="V35" s="70" t="str">
        <f t="shared" si="3"/>
        <v/>
      </c>
      <c r="W35" s="7"/>
      <c r="X35" s="95" t="s">
        <v>121</v>
      </c>
      <c r="Y35" s="95" t="s">
        <v>55</v>
      </c>
      <c r="Z35" s="5" t="s">
        <v>27</v>
      </c>
      <c r="AA35" s="28">
        <v>14</v>
      </c>
      <c r="AD35" s="95">
        <v>45235</v>
      </c>
      <c r="AE35" s="95">
        <v>45248</v>
      </c>
      <c r="AF35" s="28">
        <v>11</v>
      </c>
      <c r="AG35" s="28"/>
    </row>
    <row r="36" spans="1:33" x14ac:dyDescent="0.3">
      <c r="A36" s="44"/>
      <c r="B36" s="40"/>
      <c r="C36" s="6"/>
      <c r="D36" s="40"/>
      <c r="E36" s="40"/>
      <c r="F36" s="46"/>
      <c r="G36" s="49"/>
      <c r="H36" s="48"/>
      <c r="I36" s="74">
        <f t="shared" si="4"/>
        <v>0</v>
      </c>
      <c r="J36" s="53"/>
      <c r="K36" s="54"/>
      <c r="L36" s="53"/>
      <c r="M36" s="102"/>
      <c r="N36" s="106"/>
      <c r="O36" s="54"/>
      <c r="P36" s="57"/>
      <c r="Q36" s="57"/>
      <c r="R36" s="73" t="str">
        <f t="shared" ref="R36:R67" si="6">IF(ISNA((1+(VLOOKUP(Q36,$Y$8:$AA$158,3,FALSE)-(VLOOKUP(P36,$X$8:$AA$158,4,FALSE))))),"",(1+(VLOOKUP(Q36,$Y$8:$AA$158,3,FALSE)-(VLOOKUP(P36,$X$8:$AA$158,4,FALSE)))))</f>
        <v/>
      </c>
      <c r="S36" s="74" t="str">
        <f t="shared" si="5"/>
        <v/>
      </c>
      <c r="T36" s="53"/>
      <c r="U36" s="70" t="str">
        <f t="shared" ref="U36:U67" si="7">IF(ISNA(VLOOKUP(P36,$X$8:$Z$158,3,FALSE)),"",VLOOKUP(P36,$X$8:$Z$158,3,FALSE))</f>
        <v/>
      </c>
      <c r="V36" s="70" t="str">
        <f t="shared" ref="V36:V67" si="8">IF(ISNA(VLOOKUP(Q36,$Y$8:$Z$158,2,FALSE)),"",VLOOKUP(Q36,$Y$8:$Z$158,2,FALSE))</f>
        <v/>
      </c>
      <c r="W36" s="7"/>
      <c r="X36" s="95" t="s">
        <v>119</v>
      </c>
      <c r="Y36" s="95" t="s">
        <v>138</v>
      </c>
      <c r="Z36" s="5">
        <v>2602</v>
      </c>
      <c r="AA36" s="28">
        <v>15</v>
      </c>
      <c r="AD36" s="95">
        <v>45240</v>
      </c>
      <c r="AE36" s="95">
        <v>45254</v>
      </c>
      <c r="AF36" s="28">
        <v>11</v>
      </c>
      <c r="AG36" s="28"/>
    </row>
    <row r="37" spans="1:33" x14ac:dyDescent="0.3">
      <c r="A37" s="44"/>
      <c r="B37" s="40"/>
      <c r="C37" s="6"/>
      <c r="D37" s="40"/>
      <c r="E37" s="40"/>
      <c r="F37" s="46"/>
      <c r="G37" s="49"/>
      <c r="H37" s="48"/>
      <c r="I37" s="74">
        <f t="shared" si="4"/>
        <v>0</v>
      </c>
      <c r="J37" s="53"/>
      <c r="K37" s="54"/>
      <c r="L37" s="53"/>
      <c r="M37" s="102"/>
      <c r="N37" s="106"/>
      <c r="O37" s="54"/>
      <c r="P37" s="57"/>
      <c r="Q37" s="57"/>
      <c r="R37" s="73" t="str">
        <f t="shared" si="6"/>
        <v/>
      </c>
      <c r="S37" s="74" t="str">
        <f t="shared" si="5"/>
        <v/>
      </c>
      <c r="T37" s="53"/>
      <c r="U37" s="70" t="str">
        <f t="shared" si="7"/>
        <v/>
      </c>
      <c r="V37" s="70" t="str">
        <f t="shared" si="8"/>
        <v/>
      </c>
      <c r="W37" s="7"/>
      <c r="X37" s="95" t="s">
        <v>57</v>
      </c>
      <c r="Y37" s="95" t="s">
        <v>58</v>
      </c>
      <c r="Z37" s="5" t="s">
        <v>28</v>
      </c>
      <c r="AA37" s="28">
        <v>15</v>
      </c>
      <c r="AD37" s="95">
        <v>45249</v>
      </c>
      <c r="AE37" s="95">
        <v>45262</v>
      </c>
      <c r="AF37" s="28">
        <v>12</v>
      </c>
      <c r="AG37" s="28"/>
    </row>
    <row r="38" spans="1:33" x14ac:dyDescent="0.3">
      <c r="A38" s="44"/>
      <c r="B38" s="40"/>
      <c r="C38" s="6"/>
      <c r="D38" s="40"/>
      <c r="E38" s="40"/>
      <c r="F38" s="46"/>
      <c r="G38" s="49"/>
      <c r="H38" s="48"/>
      <c r="I38" s="74">
        <f t="shared" si="4"/>
        <v>0</v>
      </c>
      <c r="J38" s="53"/>
      <c r="K38" s="54"/>
      <c r="L38" s="53"/>
      <c r="M38" s="102"/>
      <c r="N38" s="106"/>
      <c r="O38" s="54"/>
      <c r="P38" s="57"/>
      <c r="Q38" s="57"/>
      <c r="R38" s="73" t="str">
        <f t="shared" si="6"/>
        <v/>
      </c>
      <c r="S38" s="74" t="str">
        <f t="shared" si="5"/>
        <v/>
      </c>
      <c r="T38" s="53"/>
      <c r="U38" s="70" t="str">
        <f t="shared" si="7"/>
        <v/>
      </c>
      <c r="V38" s="70" t="str">
        <f t="shared" si="8"/>
        <v/>
      </c>
      <c r="W38" s="7"/>
      <c r="X38" s="95" t="s">
        <v>56</v>
      </c>
      <c r="Y38" s="95" t="s">
        <v>139</v>
      </c>
      <c r="Z38" s="5">
        <v>2603</v>
      </c>
      <c r="AA38" s="28">
        <v>16</v>
      </c>
      <c r="AD38" s="95">
        <v>45255</v>
      </c>
      <c r="AE38" s="95">
        <v>45269</v>
      </c>
      <c r="AF38" s="28">
        <v>12</v>
      </c>
      <c r="AG38" s="28"/>
    </row>
    <row r="39" spans="1:33" x14ac:dyDescent="0.3">
      <c r="A39" s="44"/>
      <c r="B39" s="40"/>
      <c r="C39" s="6"/>
      <c r="D39" s="40"/>
      <c r="E39" s="40"/>
      <c r="F39" s="46"/>
      <c r="G39" s="49"/>
      <c r="H39" s="48"/>
      <c r="I39" s="74">
        <f t="shared" si="4"/>
        <v>0</v>
      </c>
      <c r="J39" s="53"/>
      <c r="K39" s="54"/>
      <c r="L39" s="53"/>
      <c r="M39" s="102"/>
      <c r="N39" s="106"/>
      <c r="O39" s="54"/>
      <c r="P39" s="57"/>
      <c r="Q39" s="57"/>
      <c r="R39" s="73" t="str">
        <f t="shared" si="6"/>
        <v/>
      </c>
      <c r="S39" s="74" t="str">
        <f t="shared" si="5"/>
        <v/>
      </c>
      <c r="T39" s="53"/>
      <c r="U39" s="70" t="str">
        <f t="shared" si="7"/>
        <v/>
      </c>
      <c r="V39" s="70" t="str">
        <f t="shared" si="8"/>
        <v/>
      </c>
      <c r="W39" s="7"/>
      <c r="X39" s="95" t="s">
        <v>60</v>
      </c>
      <c r="Y39" s="95" t="s">
        <v>61</v>
      </c>
      <c r="Z39" s="5" t="s">
        <v>29</v>
      </c>
      <c r="AA39" s="28">
        <v>16</v>
      </c>
      <c r="AD39" s="95">
        <v>45263</v>
      </c>
      <c r="AE39" s="95">
        <v>45276</v>
      </c>
      <c r="AF39" s="28">
        <v>13</v>
      </c>
      <c r="AG39" s="28"/>
    </row>
    <row r="40" spans="1:33" x14ac:dyDescent="0.3">
      <c r="A40" s="44"/>
      <c r="B40" s="40"/>
      <c r="C40" s="6"/>
      <c r="D40" s="40"/>
      <c r="E40" s="40"/>
      <c r="F40" s="46"/>
      <c r="G40" s="49"/>
      <c r="H40" s="48"/>
      <c r="I40" s="74">
        <f t="shared" si="4"/>
        <v>0</v>
      </c>
      <c r="J40" s="53"/>
      <c r="K40" s="54"/>
      <c r="L40" s="53"/>
      <c r="M40" s="102"/>
      <c r="N40" s="106"/>
      <c r="O40" s="54"/>
      <c r="P40" s="57"/>
      <c r="Q40" s="57"/>
      <c r="R40" s="73" t="str">
        <f t="shared" si="6"/>
        <v/>
      </c>
      <c r="S40" s="74" t="str">
        <f t="shared" si="5"/>
        <v/>
      </c>
      <c r="T40" s="53"/>
      <c r="U40" s="70" t="str">
        <f t="shared" si="7"/>
        <v/>
      </c>
      <c r="V40" s="70" t="str">
        <f t="shared" si="8"/>
        <v/>
      </c>
      <c r="W40" s="7"/>
      <c r="X40" s="95" t="s">
        <v>59</v>
      </c>
      <c r="Y40" s="95" t="s">
        <v>140</v>
      </c>
      <c r="Z40" s="5">
        <v>2604</v>
      </c>
      <c r="AA40" s="28">
        <v>17</v>
      </c>
      <c r="AD40" s="95">
        <v>45270</v>
      </c>
      <c r="AE40" s="95">
        <v>45284</v>
      </c>
      <c r="AF40" s="28">
        <v>13</v>
      </c>
      <c r="AG40" s="28"/>
    </row>
    <row r="41" spans="1:33" x14ac:dyDescent="0.3">
      <c r="A41" s="44"/>
      <c r="B41" s="40"/>
      <c r="C41" s="6"/>
      <c r="D41" s="40"/>
      <c r="E41" s="40"/>
      <c r="F41" s="46"/>
      <c r="G41" s="49"/>
      <c r="H41" s="48"/>
      <c r="I41" s="74">
        <f t="shared" si="4"/>
        <v>0</v>
      </c>
      <c r="J41" s="53"/>
      <c r="K41" s="54"/>
      <c r="L41" s="53"/>
      <c r="M41" s="102"/>
      <c r="N41" s="106"/>
      <c r="O41" s="54"/>
      <c r="P41" s="57"/>
      <c r="Q41" s="57"/>
      <c r="R41" s="73" t="str">
        <f t="shared" si="6"/>
        <v/>
      </c>
      <c r="S41" s="74" t="str">
        <f t="shared" si="5"/>
        <v/>
      </c>
      <c r="T41" s="53"/>
      <c r="U41" s="70" t="str">
        <f t="shared" si="7"/>
        <v/>
      </c>
      <c r="V41" s="70" t="str">
        <f t="shared" si="8"/>
        <v/>
      </c>
      <c r="W41" s="7"/>
      <c r="X41" s="95" t="s">
        <v>63</v>
      </c>
      <c r="Y41" s="95" t="s">
        <v>64</v>
      </c>
      <c r="Z41" s="5" t="s">
        <v>30</v>
      </c>
      <c r="AA41" s="28">
        <v>17</v>
      </c>
      <c r="AD41" s="95">
        <v>45277</v>
      </c>
      <c r="AE41" s="95">
        <v>45290</v>
      </c>
      <c r="AF41" s="28">
        <v>14</v>
      </c>
      <c r="AG41" s="28"/>
    </row>
    <row r="42" spans="1:33" x14ac:dyDescent="0.3">
      <c r="A42" s="44"/>
      <c r="B42" s="40"/>
      <c r="C42" s="6"/>
      <c r="D42" s="40"/>
      <c r="E42" s="40"/>
      <c r="F42" s="46"/>
      <c r="G42" s="49"/>
      <c r="H42" s="48"/>
      <c r="I42" s="74">
        <f t="shared" si="4"/>
        <v>0</v>
      </c>
      <c r="J42" s="53"/>
      <c r="K42" s="54"/>
      <c r="L42" s="53"/>
      <c r="M42" s="102"/>
      <c r="N42" s="106"/>
      <c r="O42" s="54"/>
      <c r="P42" s="57"/>
      <c r="Q42" s="57"/>
      <c r="R42" s="73" t="str">
        <f t="shared" si="6"/>
        <v/>
      </c>
      <c r="S42" s="74" t="str">
        <f t="shared" si="5"/>
        <v/>
      </c>
      <c r="T42" s="53"/>
      <c r="U42" s="70" t="str">
        <f t="shared" si="7"/>
        <v/>
      </c>
      <c r="V42" s="70" t="str">
        <f t="shared" si="8"/>
        <v/>
      </c>
      <c r="W42" s="7"/>
      <c r="X42" s="95" t="s">
        <v>62</v>
      </c>
      <c r="Y42" s="95" t="s">
        <v>141</v>
      </c>
      <c r="Z42" s="5">
        <v>2605</v>
      </c>
      <c r="AA42" s="28">
        <v>18</v>
      </c>
      <c r="AD42" s="95">
        <v>45285</v>
      </c>
      <c r="AE42" s="95">
        <v>45300</v>
      </c>
      <c r="AF42" s="28">
        <v>14</v>
      </c>
      <c r="AG42" s="28"/>
    </row>
    <row r="43" spans="1:33" x14ac:dyDescent="0.3">
      <c r="A43" s="44"/>
      <c r="B43" s="40"/>
      <c r="C43" s="6"/>
      <c r="D43" s="40"/>
      <c r="E43" s="40"/>
      <c r="F43" s="46"/>
      <c r="G43" s="49"/>
      <c r="H43" s="48"/>
      <c r="I43" s="74">
        <f t="shared" si="4"/>
        <v>0</v>
      </c>
      <c r="J43" s="53"/>
      <c r="K43" s="54"/>
      <c r="L43" s="53"/>
      <c r="M43" s="102"/>
      <c r="N43" s="106"/>
      <c r="O43" s="54"/>
      <c r="P43" s="57"/>
      <c r="Q43" s="57"/>
      <c r="R43" s="73" t="str">
        <f t="shared" si="6"/>
        <v/>
      </c>
      <c r="S43" s="74" t="str">
        <f t="shared" si="5"/>
        <v/>
      </c>
      <c r="T43" s="53"/>
      <c r="U43" s="70" t="str">
        <f t="shared" si="7"/>
        <v/>
      </c>
      <c r="V43" s="70" t="str">
        <f t="shared" si="8"/>
        <v/>
      </c>
      <c r="W43" s="7"/>
      <c r="X43" s="95" t="s">
        <v>66</v>
      </c>
      <c r="Y43" s="95" t="s">
        <v>67</v>
      </c>
      <c r="Z43" s="5" t="s">
        <v>31</v>
      </c>
      <c r="AA43" s="28">
        <v>18</v>
      </c>
      <c r="AD43" s="95">
        <v>45291</v>
      </c>
      <c r="AE43" s="95">
        <v>45304</v>
      </c>
      <c r="AF43" s="28">
        <v>15</v>
      </c>
      <c r="AG43" s="28"/>
    </row>
    <row r="44" spans="1:33" x14ac:dyDescent="0.3">
      <c r="A44" s="44"/>
      <c r="B44" s="40"/>
      <c r="C44" s="6"/>
      <c r="D44" s="40"/>
      <c r="E44" s="40"/>
      <c r="F44" s="46"/>
      <c r="G44" s="49"/>
      <c r="H44" s="48"/>
      <c r="I44" s="74">
        <f t="shared" si="4"/>
        <v>0</v>
      </c>
      <c r="J44" s="53"/>
      <c r="K44" s="54"/>
      <c r="L44" s="53"/>
      <c r="M44" s="102"/>
      <c r="N44" s="106"/>
      <c r="O44" s="54"/>
      <c r="P44" s="57"/>
      <c r="Q44" s="57"/>
      <c r="R44" s="73" t="str">
        <f t="shared" si="6"/>
        <v/>
      </c>
      <c r="S44" s="74" t="str">
        <f t="shared" si="5"/>
        <v/>
      </c>
      <c r="T44" s="53"/>
      <c r="U44" s="70" t="str">
        <f t="shared" si="7"/>
        <v/>
      </c>
      <c r="V44" s="70" t="str">
        <f t="shared" si="8"/>
        <v/>
      </c>
      <c r="W44" s="7"/>
      <c r="X44" s="95" t="s">
        <v>65</v>
      </c>
      <c r="Y44" s="95" t="s">
        <v>142</v>
      </c>
      <c r="Z44" s="5">
        <v>2606</v>
      </c>
      <c r="AA44" s="28">
        <v>19</v>
      </c>
      <c r="AD44" s="95">
        <v>45301</v>
      </c>
      <c r="AE44" s="95">
        <v>45315</v>
      </c>
      <c r="AF44" s="28">
        <v>15</v>
      </c>
      <c r="AG44" s="28"/>
    </row>
    <row r="45" spans="1:33" x14ac:dyDescent="0.3">
      <c r="A45" s="44"/>
      <c r="B45" s="40"/>
      <c r="C45" s="6"/>
      <c r="D45" s="40"/>
      <c r="E45" s="40"/>
      <c r="F45" s="46"/>
      <c r="G45" s="49"/>
      <c r="H45" s="48"/>
      <c r="I45" s="74">
        <f t="shared" si="4"/>
        <v>0</v>
      </c>
      <c r="J45" s="53"/>
      <c r="K45" s="54"/>
      <c r="L45" s="53"/>
      <c r="M45" s="102"/>
      <c r="N45" s="106"/>
      <c r="O45" s="54"/>
      <c r="P45" s="57"/>
      <c r="Q45" s="57"/>
      <c r="R45" s="73" t="str">
        <f t="shared" si="6"/>
        <v/>
      </c>
      <c r="S45" s="74" t="str">
        <f t="shared" si="5"/>
        <v/>
      </c>
      <c r="T45" s="53"/>
      <c r="U45" s="70" t="str">
        <f t="shared" si="7"/>
        <v/>
      </c>
      <c r="V45" s="70" t="str">
        <f t="shared" si="8"/>
        <v/>
      </c>
      <c r="W45" s="7"/>
      <c r="X45" s="95" t="s">
        <v>68</v>
      </c>
      <c r="Y45" s="95" t="s">
        <v>69</v>
      </c>
      <c r="Z45" s="5" t="s">
        <v>32</v>
      </c>
      <c r="AA45" s="28">
        <v>19</v>
      </c>
      <c r="AD45" s="95">
        <v>45305</v>
      </c>
      <c r="AE45" s="95">
        <v>45318</v>
      </c>
      <c r="AF45" s="28">
        <v>16</v>
      </c>
      <c r="AG45" s="28"/>
    </row>
    <row r="46" spans="1:33" x14ac:dyDescent="0.3">
      <c r="A46" s="44"/>
      <c r="B46" s="40"/>
      <c r="C46" s="6"/>
      <c r="D46" s="40"/>
      <c r="E46" s="40"/>
      <c r="F46" s="46"/>
      <c r="G46" s="49"/>
      <c r="H46" s="48"/>
      <c r="I46" s="74">
        <f t="shared" si="4"/>
        <v>0</v>
      </c>
      <c r="J46" s="53"/>
      <c r="K46" s="54"/>
      <c r="L46" s="53"/>
      <c r="M46" s="102"/>
      <c r="N46" s="106"/>
      <c r="O46" s="54"/>
      <c r="P46" s="57"/>
      <c r="Q46" s="57"/>
      <c r="R46" s="73" t="str">
        <f t="shared" si="6"/>
        <v/>
      </c>
      <c r="S46" s="74" t="str">
        <f t="shared" si="5"/>
        <v/>
      </c>
      <c r="T46" s="53"/>
      <c r="U46" s="70" t="str">
        <f t="shared" si="7"/>
        <v/>
      </c>
      <c r="V46" s="70" t="str">
        <f t="shared" si="8"/>
        <v/>
      </c>
      <c r="W46" s="7"/>
      <c r="X46" s="95" t="s">
        <v>143</v>
      </c>
      <c r="Y46" s="95" t="s">
        <v>144</v>
      </c>
      <c r="Z46" s="5">
        <v>2607</v>
      </c>
      <c r="AA46" s="28">
        <v>20</v>
      </c>
      <c r="AD46" s="95">
        <v>45316</v>
      </c>
      <c r="AE46" s="95">
        <v>45331</v>
      </c>
      <c r="AF46" s="28">
        <v>16</v>
      </c>
      <c r="AG46" s="28"/>
    </row>
    <row r="47" spans="1:33" x14ac:dyDescent="0.3">
      <c r="A47" s="44"/>
      <c r="B47" s="40"/>
      <c r="C47" s="6"/>
      <c r="D47" s="40"/>
      <c r="E47" s="40"/>
      <c r="F47" s="46"/>
      <c r="G47" s="49"/>
      <c r="H47" s="48"/>
      <c r="I47" s="74">
        <f t="shared" si="4"/>
        <v>0</v>
      </c>
      <c r="J47" s="53"/>
      <c r="K47" s="54"/>
      <c r="L47" s="53"/>
      <c r="M47" s="102"/>
      <c r="N47" s="106"/>
      <c r="O47" s="54"/>
      <c r="P47" s="57"/>
      <c r="Q47" s="57"/>
      <c r="R47" s="73" t="str">
        <f t="shared" si="6"/>
        <v/>
      </c>
      <c r="S47" s="74" t="str">
        <f t="shared" si="5"/>
        <v/>
      </c>
      <c r="T47" s="53"/>
      <c r="U47" s="70" t="str">
        <f t="shared" si="7"/>
        <v/>
      </c>
      <c r="V47" s="70" t="str">
        <f t="shared" si="8"/>
        <v/>
      </c>
      <c r="W47" s="7"/>
      <c r="X47" s="95" t="s">
        <v>70</v>
      </c>
      <c r="Y47" s="95" t="s">
        <v>71</v>
      </c>
      <c r="Z47" s="5" t="s">
        <v>33</v>
      </c>
      <c r="AA47" s="28">
        <v>20</v>
      </c>
      <c r="AD47" s="95">
        <v>45319</v>
      </c>
      <c r="AE47" s="95">
        <v>45332</v>
      </c>
      <c r="AF47" s="28">
        <v>17</v>
      </c>
      <c r="AG47" s="28"/>
    </row>
    <row r="48" spans="1:33" x14ac:dyDescent="0.3">
      <c r="A48" s="44"/>
      <c r="B48" s="40"/>
      <c r="C48" s="6"/>
      <c r="D48" s="40"/>
      <c r="E48" s="40"/>
      <c r="F48" s="46"/>
      <c r="G48" s="49"/>
      <c r="H48" s="48"/>
      <c r="I48" s="74">
        <f t="shared" si="4"/>
        <v>0</v>
      </c>
      <c r="J48" s="53"/>
      <c r="K48" s="54"/>
      <c r="L48" s="53"/>
      <c r="M48" s="102"/>
      <c r="N48" s="106"/>
      <c r="O48" s="54"/>
      <c r="P48" s="57"/>
      <c r="Q48" s="57"/>
      <c r="R48" s="73" t="str">
        <f t="shared" si="6"/>
        <v/>
      </c>
      <c r="S48" s="74" t="str">
        <f t="shared" si="5"/>
        <v/>
      </c>
      <c r="T48" s="53"/>
      <c r="U48" s="70" t="str">
        <f t="shared" si="7"/>
        <v/>
      </c>
      <c r="V48" s="70" t="str">
        <f t="shared" si="8"/>
        <v/>
      </c>
      <c r="W48" s="7"/>
      <c r="X48" s="95" t="s">
        <v>145</v>
      </c>
      <c r="Y48" s="95" t="s">
        <v>146</v>
      </c>
      <c r="Z48" s="5">
        <v>2608</v>
      </c>
      <c r="AA48" s="28">
        <v>21</v>
      </c>
      <c r="AD48" s="95">
        <v>45332</v>
      </c>
      <c r="AE48" s="95">
        <v>45346</v>
      </c>
      <c r="AF48" s="28">
        <v>17</v>
      </c>
      <c r="AG48" s="28"/>
    </row>
    <row r="49" spans="1:33" x14ac:dyDescent="0.3">
      <c r="A49" s="44"/>
      <c r="B49" s="40"/>
      <c r="C49" s="6"/>
      <c r="D49" s="40"/>
      <c r="E49" s="40"/>
      <c r="F49" s="46"/>
      <c r="G49" s="49"/>
      <c r="H49" s="48"/>
      <c r="I49" s="74">
        <f t="shared" si="4"/>
        <v>0</v>
      </c>
      <c r="J49" s="53"/>
      <c r="K49" s="54"/>
      <c r="L49" s="53"/>
      <c r="M49" s="102"/>
      <c r="N49" s="106"/>
      <c r="O49" s="54"/>
      <c r="P49" s="57"/>
      <c r="Q49" s="57"/>
      <c r="R49" s="73" t="str">
        <f t="shared" si="6"/>
        <v/>
      </c>
      <c r="S49" s="74" t="str">
        <f t="shared" si="5"/>
        <v/>
      </c>
      <c r="T49" s="53"/>
      <c r="U49" s="70" t="str">
        <f t="shared" si="7"/>
        <v/>
      </c>
      <c r="V49" s="70" t="str">
        <f t="shared" si="8"/>
        <v/>
      </c>
      <c r="W49" s="7"/>
      <c r="X49" s="95" t="s">
        <v>72</v>
      </c>
      <c r="Y49" s="95" t="s">
        <v>73</v>
      </c>
      <c r="Z49" s="5" t="s">
        <v>34</v>
      </c>
      <c r="AA49" s="28">
        <v>21</v>
      </c>
      <c r="AD49" s="95">
        <v>45333</v>
      </c>
      <c r="AE49" s="95">
        <v>45346</v>
      </c>
      <c r="AF49" s="28">
        <v>18</v>
      </c>
      <c r="AG49" s="28"/>
    </row>
    <row r="50" spans="1:33" x14ac:dyDescent="0.3">
      <c r="A50" s="44"/>
      <c r="B50" s="40"/>
      <c r="C50" s="6"/>
      <c r="D50" s="40"/>
      <c r="E50" s="40"/>
      <c r="F50" s="46"/>
      <c r="G50" s="49"/>
      <c r="H50" s="48"/>
      <c r="I50" s="74">
        <f t="shared" si="4"/>
        <v>0</v>
      </c>
      <c r="J50" s="53"/>
      <c r="K50" s="54"/>
      <c r="L50" s="53"/>
      <c r="M50" s="102"/>
      <c r="N50" s="106"/>
      <c r="O50" s="54"/>
      <c r="P50" s="57"/>
      <c r="Q50" s="57"/>
      <c r="R50" s="73" t="str">
        <f t="shared" si="6"/>
        <v/>
      </c>
      <c r="S50" s="74" t="str">
        <f t="shared" si="5"/>
        <v/>
      </c>
      <c r="T50" s="53"/>
      <c r="U50" s="70" t="str">
        <f t="shared" si="7"/>
        <v/>
      </c>
      <c r="V50" s="70" t="str">
        <f t="shared" si="8"/>
        <v/>
      </c>
      <c r="W50" s="7"/>
      <c r="X50" s="95" t="s">
        <v>147</v>
      </c>
      <c r="Y50" s="95" t="s">
        <v>148</v>
      </c>
      <c r="Z50" s="5">
        <v>2609</v>
      </c>
      <c r="AA50" s="28">
        <v>22</v>
      </c>
      <c r="AD50" s="95" t="s">
        <v>66</v>
      </c>
      <c r="AE50" s="95">
        <v>45360</v>
      </c>
      <c r="AF50" s="28">
        <v>18</v>
      </c>
      <c r="AG50" s="28"/>
    </row>
    <row r="51" spans="1:33" x14ac:dyDescent="0.3">
      <c r="A51" s="44"/>
      <c r="B51" s="40"/>
      <c r="C51" s="6"/>
      <c r="D51" s="40"/>
      <c r="E51" s="40"/>
      <c r="F51" s="46"/>
      <c r="G51" s="49"/>
      <c r="H51" s="48"/>
      <c r="I51" s="74">
        <f t="shared" si="4"/>
        <v>0</v>
      </c>
      <c r="J51" s="53"/>
      <c r="K51" s="54"/>
      <c r="L51" s="53"/>
      <c r="M51" s="102"/>
      <c r="N51" s="106"/>
      <c r="O51" s="54"/>
      <c r="P51" s="57"/>
      <c r="Q51" s="57"/>
      <c r="R51" s="73" t="str">
        <f t="shared" si="6"/>
        <v/>
      </c>
      <c r="S51" s="74" t="str">
        <f t="shared" si="5"/>
        <v/>
      </c>
      <c r="T51" s="53"/>
      <c r="U51" s="70" t="str">
        <f t="shared" si="7"/>
        <v/>
      </c>
      <c r="V51" s="70" t="str">
        <f t="shared" si="8"/>
        <v/>
      </c>
      <c r="W51" s="7"/>
      <c r="X51" s="95" t="s">
        <v>74</v>
      </c>
      <c r="Y51" s="95" t="s">
        <v>75</v>
      </c>
      <c r="Z51" s="5" t="s">
        <v>26</v>
      </c>
      <c r="AA51" s="28">
        <v>22</v>
      </c>
      <c r="AD51" s="95" t="s">
        <v>65</v>
      </c>
      <c r="AE51" s="95">
        <v>45360</v>
      </c>
      <c r="AF51" s="28">
        <v>19</v>
      </c>
      <c r="AG51" s="28"/>
    </row>
    <row r="52" spans="1:33" x14ac:dyDescent="0.3">
      <c r="A52" s="44"/>
      <c r="B52" s="40"/>
      <c r="C52" s="6"/>
      <c r="D52" s="40"/>
      <c r="E52" s="40"/>
      <c r="F52" s="46"/>
      <c r="G52" s="49"/>
      <c r="H52" s="48"/>
      <c r="I52" s="74">
        <f t="shared" si="4"/>
        <v>0</v>
      </c>
      <c r="J52" s="53"/>
      <c r="K52" s="54"/>
      <c r="L52" s="53"/>
      <c r="M52" s="102"/>
      <c r="N52" s="106"/>
      <c r="O52" s="54"/>
      <c r="P52" s="57"/>
      <c r="Q52" s="57"/>
      <c r="R52" s="73" t="str">
        <f t="shared" si="6"/>
        <v/>
      </c>
      <c r="S52" s="74" t="str">
        <f t="shared" si="5"/>
        <v/>
      </c>
      <c r="T52" s="53"/>
      <c r="U52" s="70" t="str">
        <f t="shared" si="7"/>
        <v/>
      </c>
      <c r="V52" s="70" t="str">
        <f t="shared" si="8"/>
        <v/>
      </c>
      <c r="W52" s="7"/>
      <c r="X52" s="95" t="s">
        <v>149</v>
      </c>
      <c r="Y52" s="95" t="s">
        <v>150</v>
      </c>
      <c r="Z52" s="5">
        <v>2610</v>
      </c>
      <c r="AA52" s="28">
        <v>23</v>
      </c>
      <c r="AD52" s="95" t="s">
        <v>68</v>
      </c>
      <c r="AE52" s="95">
        <v>45375</v>
      </c>
      <c r="AF52" s="28">
        <v>19</v>
      </c>
      <c r="AG52" s="28"/>
    </row>
    <row r="53" spans="1:33" x14ac:dyDescent="0.3">
      <c r="A53" s="44"/>
      <c r="B53" s="40"/>
      <c r="C53" s="6"/>
      <c r="D53" s="40"/>
      <c r="E53" s="40"/>
      <c r="F53" s="46"/>
      <c r="G53" s="49"/>
      <c r="H53" s="48"/>
      <c r="I53" s="74">
        <f t="shared" si="4"/>
        <v>0</v>
      </c>
      <c r="J53" s="53"/>
      <c r="K53" s="54"/>
      <c r="L53" s="53"/>
      <c r="M53" s="102"/>
      <c r="N53" s="106"/>
      <c r="O53" s="54"/>
      <c r="P53" s="57"/>
      <c r="Q53" s="57"/>
      <c r="R53" s="73" t="str">
        <f t="shared" si="6"/>
        <v/>
      </c>
      <c r="S53" s="74" t="str">
        <f t="shared" si="5"/>
        <v/>
      </c>
      <c r="T53" s="53"/>
      <c r="U53" s="70" t="str">
        <f t="shared" si="7"/>
        <v/>
      </c>
      <c r="V53" s="70" t="str">
        <f t="shared" si="8"/>
        <v/>
      </c>
      <c r="W53" s="7"/>
      <c r="X53" s="95" t="s">
        <v>151</v>
      </c>
      <c r="Y53" s="95" t="s">
        <v>152</v>
      </c>
      <c r="Z53" s="5">
        <v>2611</v>
      </c>
      <c r="AA53" s="28">
        <v>24</v>
      </c>
      <c r="AD53" s="95" t="s">
        <v>143</v>
      </c>
      <c r="AE53" s="95">
        <v>45374</v>
      </c>
      <c r="AF53" s="28">
        <v>20</v>
      </c>
      <c r="AG53" s="28"/>
    </row>
    <row r="54" spans="1:33" x14ac:dyDescent="0.3">
      <c r="A54" s="44"/>
      <c r="B54" s="40"/>
      <c r="C54" s="6"/>
      <c r="D54" s="40"/>
      <c r="E54" s="40"/>
      <c r="F54" s="46"/>
      <c r="G54" s="49"/>
      <c r="H54" s="48"/>
      <c r="I54" s="74">
        <f t="shared" si="4"/>
        <v>0</v>
      </c>
      <c r="J54" s="53"/>
      <c r="K54" s="54"/>
      <c r="L54" s="53"/>
      <c r="M54" s="102"/>
      <c r="N54" s="106"/>
      <c r="O54" s="54"/>
      <c r="P54" s="57"/>
      <c r="Q54" s="57"/>
      <c r="R54" s="73" t="str">
        <f t="shared" si="6"/>
        <v/>
      </c>
      <c r="S54" s="74" t="str">
        <f t="shared" si="5"/>
        <v/>
      </c>
      <c r="T54" s="53"/>
      <c r="U54" s="70" t="str">
        <f t="shared" si="7"/>
        <v/>
      </c>
      <c r="V54" s="70" t="str">
        <f t="shared" si="8"/>
        <v/>
      </c>
      <c r="W54" s="7"/>
      <c r="X54" s="95" t="s">
        <v>76</v>
      </c>
      <c r="Y54" s="95" t="s">
        <v>77</v>
      </c>
      <c r="Z54" s="5" t="s">
        <v>35</v>
      </c>
      <c r="AA54" s="28">
        <v>23</v>
      </c>
      <c r="AD54" s="95">
        <v>45376</v>
      </c>
      <c r="AE54" s="95">
        <v>45391</v>
      </c>
      <c r="AF54" s="28">
        <v>20</v>
      </c>
      <c r="AG54" s="28"/>
    </row>
    <row r="55" spans="1:33" x14ac:dyDescent="0.3">
      <c r="A55" s="44"/>
      <c r="B55" s="40"/>
      <c r="C55" s="6"/>
      <c r="D55" s="40"/>
      <c r="E55" s="40"/>
      <c r="F55" s="46"/>
      <c r="G55" s="49"/>
      <c r="H55" s="48"/>
      <c r="I55" s="74">
        <f t="shared" si="4"/>
        <v>0</v>
      </c>
      <c r="J55" s="53"/>
      <c r="K55" s="54"/>
      <c r="L55" s="53"/>
      <c r="M55" s="102"/>
      <c r="N55" s="106"/>
      <c r="O55" s="54"/>
      <c r="P55" s="57"/>
      <c r="Q55" s="57"/>
      <c r="R55" s="73" t="str">
        <f t="shared" si="6"/>
        <v/>
      </c>
      <c r="S55" s="74" t="str">
        <f t="shared" si="5"/>
        <v/>
      </c>
      <c r="T55" s="53"/>
      <c r="U55" s="70" t="str">
        <f t="shared" si="7"/>
        <v/>
      </c>
      <c r="V55" s="70" t="str">
        <f t="shared" si="8"/>
        <v/>
      </c>
      <c r="W55" s="7"/>
      <c r="X55" s="95" t="s">
        <v>153</v>
      </c>
      <c r="Y55" s="95" t="s">
        <v>154</v>
      </c>
      <c r="Z55" s="5">
        <v>2612</v>
      </c>
      <c r="AA55" s="28">
        <v>25</v>
      </c>
      <c r="AD55" s="95">
        <v>45375</v>
      </c>
      <c r="AE55" s="95">
        <v>45388</v>
      </c>
      <c r="AF55" s="28">
        <v>21</v>
      </c>
      <c r="AG55" s="28"/>
    </row>
    <row r="56" spans="1:33" x14ac:dyDescent="0.3">
      <c r="A56" s="44"/>
      <c r="B56" s="40"/>
      <c r="C56" s="6"/>
      <c r="D56" s="40"/>
      <c r="E56" s="40"/>
      <c r="F56" s="46"/>
      <c r="G56" s="49"/>
      <c r="H56" s="48"/>
      <c r="I56" s="74">
        <f t="shared" si="4"/>
        <v>0</v>
      </c>
      <c r="J56" s="53"/>
      <c r="K56" s="54"/>
      <c r="L56" s="53"/>
      <c r="M56" s="102"/>
      <c r="N56" s="106"/>
      <c r="O56" s="54"/>
      <c r="P56" s="57"/>
      <c r="Q56" s="57"/>
      <c r="R56" s="73" t="str">
        <f t="shared" si="6"/>
        <v/>
      </c>
      <c r="S56" s="74" t="str">
        <f t="shared" si="5"/>
        <v/>
      </c>
      <c r="T56" s="53"/>
      <c r="U56" s="70" t="str">
        <f t="shared" si="7"/>
        <v/>
      </c>
      <c r="V56" s="70" t="str">
        <f t="shared" si="8"/>
        <v/>
      </c>
      <c r="W56" s="7"/>
      <c r="X56" s="95" t="s">
        <v>78</v>
      </c>
      <c r="Y56" s="95" t="s">
        <v>79</v>
      </c>
      <c r="Z56" s="5" t="s">
        <v>36</v>
      </c>
      <c r="AA56" s="28">
        <v>24</v>
      </c>
      <c r="AD56" s="95">
        <v>45392</v>
      </c>
      <c r="AE56" s="95">
        <v>45406</v>
      </c>
      <c r="AF56" s="28">
        <v>21</v>
      </c>
      <c r="AG56" s="28"/>
    </row>
    <row r="57" spans="1:33" x14ac:dyDescent="0.3">
      <c r="A57" s="44"/>
      <c r="B57" s="40"/>
      <c r="C57" s="6"/>
      <c r="D57" s="40"/>
      <c r="E57" s="40"/>
      <c r="F57" s="46"/>
      <c r="G57" s="49"/>
      <c r="H57" s="48"/>
      <c r="I57" s="74">
        <f t="shared" si="4"/>
        <v>0</v>
      </c>
      <c r="J57" s="53"/>
      <c r="K57" s="54"/>
      <c r="L57" s="53"/>
      <c r="M57" s="102"/>
      <c r="N57" s="106"/>
      <c r="O57" s="54"/>
      <c r="P57" s="57"/>
      <c r="Q57" s="57"/>
      <c r="R57" s="73" t="str">
        <f t="shared" si="6"/>
        <v/>
      </c>
      <c r="S57" s="74" t="str">
        <f t="shared" si="5"/>
        <v/>
      </c>
      <c r="T57" s="53"/>
      <c r="U57" s="70" t="str">
        <f t="shared" si="7"/>
        <v/>
      </c>
      <c r="V57" s="70" t="str">
        <f t="shared" si="8"/>
        <v/>
      </c>
      <c r="W57" s="7"/>
      <c r="X57" s="95" t="s">
        <v>155</v>
      </c>
      <c r="Y57" s="95" t="s">
        <v>156</v>
      </c>
      <c r="Z57" s="5">
        <v>2613</v>
      </c>
      <c r="AA57" s="28">
        <v>26</v>
      </c>
      <c r="AD57" s="95">
        <v>45389</v>
      </c>
      <c r="AE57" s="95">
        <v>45402</v>
      </c>
      <c r="AF57" s="28">
        <v>22</v>
      </c>
      <c r="AG57" s="28"/>
    </row>
    <row r="58" spans="1:33" x14ac:dyDescent="0.3">
      <c r="A58" s="44"/>
      <c r="B58" s="40"/>
      <c r="C58" s="6"/>
      <c r="D58" s="40"/>
      <c r="E58" s="40"/>
      <c r="F58" s="46"/>
      <c r="G58" s="49"/>
      <c r="H58" s="48"/>
      <c r="I58" s="74">
        <f t="shared" si="4"/>
        <v>0</v>
      </c>
      <c r="J58" s="53"/>
      <c r="K58" s="54"/>
      <c r="L58" s="53"/>
      <c r="M58" s="102"/>
      <c r="N58" s="106"/>
      <c r="O58" s="54"/>
      <c r="P58" s="57"/>
      <c r="Q58" s="57"/>
      <c r="R58" s="73" t="str">
        <f t="shared" si="6"/>
        <v/>
      </c>
      <c r="S58" s="74" t="str">
        <f t="shared" si="5"/>
        <v/>
      </c>
      <c r="T58" s="53"/>
      <c r="U58" s="70" t="str">
        <f t="shared" si="7"/>
        <v/>
      </c>
      <c r="V58" s="70" t="str">
        <f t="shared" si="8"/>
        <v/>
      </c>
      <c r="W58" s="7"/>
      <c r="AD58" s="95" t="s">
        <v>74</v>
      </c>
      <c r="AE58" s="95" t="s">
        <v>75</v>
      </c>
      <c r="AF58" s="28">
        <v>22</v>
      </c>
      <c r="AG58" s="28"/>
    </row>
    <row r="59" spans="1:33" x14ac:dyDescent="0.3">
      <c r="A59" s="44"/>
      <c r="B59" s="40"/>
      <c r="C59" s="6"/>
      <c r="D59" s="40"/>
      <c r="E59" s="40"/>
      <c r="F59" s="46"/>
      <c r="G59" s="49"/>
      <c r="H59" s="48"/>
      <c r="I59" s="74">
        <f t="shared" si="4"/>
        <v>0</v>
      </c>
      <c r="J59" s="53"/>
      <c r="K59" s="54"/>
      <c r="L59" s="53"/>
      <c r="M59" s="102"/>
      <c r="N59" s="106"/>
      <c r="O59" s="54"/>
      <c r="P59" s="57"/>
      <c r="Q59" s="57"/>
      <c r="R59" s="73" t="str">
        <f t="shared" si="6"/>
        <v/>
      </c>
      <c r="S59" s="74" t="str">
        <f t="shared" si="5"/>
        <v/>
      </c>
      <c r="T59" s="53"/>
      <c r="U59" s="70" t="str">
        <f t="shared" si="7"/>
        <v/>
      </c>
      <c r="V59" s="70" t="str">
        <f t="shared" si="8"/>
        <v/>
      </c>
      <c r="W59" s="7"/>
      <c r="AD59" s="95" t="s">
        <v>149</v>
      </c>
      <c r="AE59" s="95">
        <v>45416</v>
      </c>
      <c r="AF59" s="28">
        <v>23</v>
      </c>
      <c r="AG59" s="28"/>
    </row>
    <row r="60" spans="1:33" x14ac:dyDescent="0.3">
      <c r="A60" s="44"/>
      <c r="B60" s="40"/>
      <c r="C60" s="6"/>
      <c r="D60" s="40"/>
      <c r="E60" s="40"/>
      <c r="F60" s="46"/>
      <c r="G60" s="49"/>
      <c r="H60" s="48"/>
      <c r="I60" s="74">
        <f t="shared" si="4"/>
        <v>0</v>
      </c>
      <c r="J60" s="53"/>
      <c r="K60" s="54"/>
      <c r="L60" s="53"/>
      <c r="M60" s="102"/>
      <c r="N60" s="106"/>
      <c r="O60" s="54"/>
      <c r="P60" s="57"/>
      <c r="Q60" s="57"/>
      <c r="R60" s="73" t="str">
        <f t="shared" si="6"/>
        <v/>
      </c>
      <c r="S60" s="74" t="str">
        <f t="shared" si="5"/>
        <v/>
      </c>
      <c r="T60" s="53"/>
      <c r="U60" s="70" t="str">
        <f t="shared" si="7"/>
        <v/>
      </c>
      <c r="V60" s="70" t="str">
        <f t="shared" si="8"/>
        <v/>
      </c>
      <c r="W60" s="7"/>
      <c r="AD60" s="95">
        <v>45417</v>
      </c>
      <c r="AE60" s="95">
        <v>45430</v>
      </c>
      <c r="AF60" s="28">
        <v>23</v>
      </c>
      <c r="AG60" s="28"/>
    </row>
    <row r="61" spans="1:33" x14ac:dyDescent="0.3">
      <c r="A61" s="44"/>
      <c r="B61" s="40"/>
      <c r="C61" s="6"/>
      <c r="D61" s="40"/>
      <c r="E61" s="40"/>
      <c r="F61" s="46"/>
      <c r="G61" s="49"/>
      <c r="H61" s="48"/>
      <c r="I61" s="74">
        <f t="shared" si="4"/>
        <v>0</v>
      </c>
      <c r="J61" s="53"/>
      <c r="K61" s="54"/>
      <c r="L61" s="53"/>
      <c r="M61" s="102"/>
      <c r="N61" s="106"/>
      <c r="O61" s="54"/>
      <c r="P61" s="57"/>
      <c r="Q61" s="57"/>
      <c r="R61" s="73" t="str">
        <f t="shared" si="6"/>
        <v/>
      </c>
      <c r="S61" s="74" t="str">
        <f t="shared" si="5"/>
        <v/>
      </c>
      <c r="T61" s="53"/>
      <c r="U61" s="70" t="str">
        <f t="shared" si="7"/>
        <v/>
      </c>
      <c r="V61" s="70" t="str">
        <f t="shared" si="8"/>
        <v/>
      </c>
      <c r="W61" s="7"/>
      <c r="AD61" s="95">
        <v>45422</v>
      </c>
      <c r="AE61" s="95">
        <v>45436</v>
      </c>
      <c r="AF61" s="28">
        <v>24</v>
      </c>
      <c r="AG61" s="28"/>
    </row>
    <row r="62" spans="1:33" x14ac:dyDescent="0.3">
      <c r="A62" s="44"/>
      <c r="B62" s="40"/>
      <c r="C62" s="6"/>
      <c r="D62" s="40"/>
      <c r="E62" s="40"/>
      <c r="F62" s="46"/>
      <c r="G62" s="49"/>
      <c r="H62" s="48"/>
      <c r="I62" s="74">
        <f t="shared" si="4"/>
        <v>0</v>
      </c>
      <c r="J62" s="53"/>
      <c r="K62" s="54"/>
      <c r="L62" s="53"/>
      <c r="M62" s="102"/>
      <c r="N62" s="106"/>
      <c r="O62" s="54"/>
      <c r="P62" s="57"/>
      <c r="Q62" s="57"/>
      <c r="R62" s="73" t="str">
        <f t="shared" si="6"/>
        <v/>
      </c>
      <c r="S62" s="74" t="str">
        <f t="shared" si="5"/>
        <v/>
      </c>
      <c r="T62" s="53"/>
      <c r="U62" s="70" t="str">
        <f t="shared" si="7"/>
        <v/>
      </c>
      <c r="V62" s="70" t="str">
        <f t="shared" si="8"/>
        <v/>
      </c>
      <c r="W62" s="7"/>
      <c r="AD62" s="95">
        <v>45431</v>
      </c>
      <c r="AE62" s="95">
        <v>45444</v>
      </c>
      <c r="AF62" s="28">
        <v>24</v>
      </c>
      <c r="AG62" s="28"/>
    </row>
    <row r="63" spans="1:33" x14ac:dyDescent="0.3">
      <c r="A63" s="44"/>
      <c r="B63" s="40"/>
      <c r="C63" s="6"/>
      <c r="D63" s="40"/>
      <c r="E63" s="40"/>
      <c r="F63" s="46"/>
      <c r="G63" s="49"/>
      <c r="H63" s="48"/>
      <c r="I63" s="74">
        <f t="shared" si="4"/>
        <v>0</v>
      </c>
      <c r="J63" s="53"/>
      <c r="K63" s="54"/>
      <c r="L63" s="53"/>
      <c r="M63" s="102"/>
      <c r="N63" s="106"/>
      <c r="O63" s="54"/>
      <c r="P63" s="57"/>
      <c r="Q63" s="57"/>
      <c r="R63" s="73" t="str">
        <f t="shared" si="6"/>
        <v/>
      </c>
      <c r="S63" s="74" t="str">
        <f t="shared" si="5"/>
        <v/>
      </c>
      <c r="T63" s="53"/>
      <c r="U63" s="70" t="str">
        <f t="shared" si="7"/>
        <v/>
      </c>
      <c r="V63" s="70" t="str">
        <f t="shared" si="8"/>
        <v/>
      </c>
      <c r="W63" s="7"/>
      <c r="AD63" s="95">
        <v>45437</v>
      </c>
      <c r="AE63" s="95">
        <v>45452</v>
      </c>
      <c r="AF63" s="28">
        <v>25</v>
      </c>
      <c r="AG63" s="28"/>
    </row>
    <row r="64" spans="1:33" x14ac:dyDescent="0.3">
      <c r="A64" s="44"/>
      <c r="B64" s="40"/>
      <c r="C64" s="6"/>
      <c r="D64" s="40"/>
      <c r="E64" s="40"/>
      <c r="F64" s="46"/>
      <c r="G64" s="49"/>
      <c r="H64" s="48"/>
      <c r="I64" s="74">
        <f t="shared" si="4"/>
        <v>0</v>
      </c>
      <c r="J64" s="53"/>
      <c r="K64" s="54"/>
      <c r="L64" s="53"/>
      <c r="M64" s="102"/>
      <c r="N64" s="106"/>
      <c r="O64" s="54"/>
      <c r="P64" s="57"/>
      <c r="Q64" s="57"/>
      <c r="R64" s="73" t="str">
        <f t="shared" si="6"/>
        <v/>
      </c>
      <c r="S64" s="74" t="str">
        <f t="shared" si="5"/>
        <v/>
      </c>
      <c r="T64" s="53"/>
      <c r="U64" s="70" t="str">
        <f t="shared" si="7"/>
        <v/>
      </c>
      <c r="V64" s="70" t="str">
        <f t="shared" si="8"/>
        <v/>
      </c>
      <c r="W64" s="7"/>
      <c r="AD64" s="95">
        <v>45445</v>
      </c>
      <c r="AE64" s="95">
        <v>45458</v>
      </c>
      <c r="AF64" s="28">
        <v>26</v>
      </c>
      <c r="AG64" s="28"/>
    </row>
    <row r="65" spans="1:33" x14ac:dyDescent="0.3">
      <c r="A65" s="44"/>
      <c r="B65" s="40"/>
      <c r="C65" s="6"/>
      <c r="D65" s="40"/>
      <c r="E65" s="40"/>
      <c r="F65" s="46"/>
      <c r="G65" s="49"/>
      <c r="H65" s="48"/>
      <c r="I65" s="74">
        <f t="shared" si="4"/>
        <v>0</v>
      </c>
      <c r="J65" s="53"/>
      <c r="K65" s="54"/>
      <c r="L65" s="53"/>
      <c r="M65" s="102"/>
      <c r="N65" s="106"/>
      <c r="O65" s="54"/>
      <c r="P65" s="57"/>
      <c r="Q65" s="57"/>
      <c r="R65" s="73" t="str">
        <f t="shared" si="6"/>
        <v/>
      </c>
      <c r="S65" s="74" t="str">
        <f t="shared" si="5"/>
        <v/>
      </c>
      <c r="T65" s="53"/>
      <c r="U65" s="70" t="str">
        <f t="shared" si="7"/>
        <v/>
      </c>
      <c r="V65" s="70" t="str">
        <f t="shared" si="8"/>
        <v/>
      </c>
      <c r="W65" s="7"/>
      <c r="AD65" s="14"/>
      <c r="AE65" s="30"/>
      <c r="AF65" s="30"/>
      <c r="AG65" s="28"/>
    </row>
    <row r="66" spans="1:33" x14ac:dyDescent="0.3">
      <c r="A66" s="44"/>
      <c r="B66" s="40"/>
      <c r="C66" s="6"/>
      <c r="D66" s="40"/>
      <c r="E66" s="40"/>
      <c r="F66" s="46"/>
      <c r="G66" s="49"/>
      <c r="H66" s="48"/>
      <c r="I66" s="74">
        <f t="shared" si="4"/>
        <v>0</v>
      </c>
      <c r="J66" s="53"/>
      <c r="K66" s="54"/>
      <c r="L66" s="53"/>
      <c r="M66" s="102"/>
      <c r="N66" s="106"/>
      <c r="O66" s="54"/>
      <c r="P66" s="57"/>
      <c r="Q66" s="57"/>
      <c r="R66" s="73" t="str">
        <f t="shared" si="6"/>
        <v/>
      </c>
      <c r="S66" s="74" t="str">
        <f t="shared" si="5"/>
        <v/>
      </c>
      <c r="T66" s="53"/>
      <c r="U66" s="70" t="str">
        <f t="shared" si="7"/>
        <v/>
      </c>
      <c r="V66" s="70" t="str">
        <f t="shared" si="8"/>
        <v/>
      </c>
      <c r="W66" s="7"/>
      <c r="AD66" s="14"/>
      <c r="AE66" s="30"/>
      <c r="AF66" s="30"/>
      <c r="AG66" s="28"/>
    </row>
    <row r="67" spans="1:33" x14ac:dyDescent="0.3">
      <c r="A67" s="44"/>
      <c r="B67" s="40"/>
      <c r="C67" s="6"/>
      <c r="D67" s="40"/>
      <c r="E67" s="40"/>
      <c r="F67" s="46"/>
      <c r="G67" s="49"/>
      <c r="H67" s="48"/>
      <c r="I67" s="74">
        <f t="shared" si="4"/>
        <v>0</v>
      </c>
      <c r="J67" s="53"/>
      <c r="K67" s="54"/>
      <c r="L67" s="53"/>
      <c r="M67" s="102"/>
      <c r="N67" s="106"/>
      <c r="O67" s="54"/>
      <c r="P67" s="57"/>
      <c r="Q67" s="57"/>
      <c r="R67" s="73" t="str">
        <f t="shared" si="6"/>
        <v/>
      </c>
      <c r="S67" s="74" t="str">
        <f t="shared" si="5"/>
        <v/>
      </c>
      <c r="T67" s="53"/>
      <c r="U67" s="70" t="str">
        <f t="shared" si="7"/>
        <v/>
      </c>
      <c r="V67" s="70" t="str">
        <f t="shared" si="8"/>
        <v/>
      </c>
      <c r="W67" s="7"/>
      <c r="AD67" s="14"/>
      <c r="AE67" s="30"/>
      <c r="AF67" s="30"/>
      <c r="AG67" s="28"/>
    </row>
    <row r="68" spans="1:33" x14ac:dyDescent="0.3">
      <c r="A68" s="44"/>
      <c r="B68" s="40"/>
      <c r="C68" s="6"/>
      <c r="D68" s="40"/>
      <c r="E68" s="40"/>
      <c r="F68" s="46"/>
      <c r="G68" s="49"/>
      <c r="H68" s="48"/>
      <c r="I68" s="74">
        <f t="shared" ref="I68:I107" si="9">IF(H68=0,0,F68/H68)</f>
        <v>0</v>
      </c>
      <c r="J68" s="53"/>
      <c r="K68" s="54"/>
      <c r="L68" s="53"/>
      <c r="M68" s="102"/>
      <c r="N68" s="106"/>
      <c r="O68" s="54"/>
      <c r="P68" s="57"/>
      <c r="Q68" s="57"/>
      <c r="R68" s="73" t="str">
        <f t="shared" ref="R68:R99" si="10">IF(ISNA((1+(VLOOKUP(Q68,$Y$8:$AA$158,3,FALSE)-(VLOOKUP(P68,$X$8:$AA$158,4,FALSE))))),"",(1+(VLOOKUP(Q68,$Y$8:$AA$158,3,FALSE)-(VLOOKUP(P68,$X$8:$AA$158,4,FALSE)))))</f>
        <v/>
      </c>
      <c r="S68" s="74" t="str">
        <f t="shared" ref="S68:S107" si="11">IF(I68=0,"",(I68*O68*R68))</f>
        <v/>
      </c>
      <c r="T68" s="53"/>
      <c r="U68" s="70" t="str">
        <f t="shared" ref="U68:U99" si="12">IF(ISNA(VLOOKUP(P68,$X$8:$Z$158,3,FALSE)),"",VLOOKUP(P68,$X$8:$Z$158,3,FALSE))</f>
        <v/>
      </c>
      <c r="V68" s="70" t="str">
        <f t="shared" ref="V68:V99" si="13">IF(ISNA(VLOOKUP(Q68,$Y$8:$Z$158,2,FALSE)),"",VLOOKUP(Q68,$Y$8:$Z$158,2,FALSE))</f>
        <v/>
      </c>
      <c r="W68" s="7"/>
      <c r="AD68" s="14"/>
      <c r="AE68" s="30"/>
      <c r="AF68" s="30"/>
      <c r="AG68" s="28"/>
    </row>
    <row r="69" spans="1:33" x14ac:dyDescent="0.3">
      <c r="A69" s="44"/>
      <c r="B69" s="40"/>
      <c r="C69" s="6"/>
      <c r="D69" s="40"/>
      <c r="E69" s="40"/>
      <c r="F69" s="46"/>
      <c r="G69" s="49"/>
      <c r="H69" s="48"/>
      <c r="I69" s="74">
        <f t="shared" si="9"/>
        <v>0</v>
      </c>
      <c r="J69" s="53"/>
      <c r="K69" s="54"/>
      <c r="L69" s="53"/>
      <c r="M69" s="102"/>
      <c r="N69" s="106"/>
      <c r="O69" s="54"/>
      <c r="P69" s="57"/>
      <c r="Q69" s="57"/>
      <c r="R69" s="73" t="str">
        <f t="shared" si="10"/>
        <v/>
      </c>
      <c r="S69" s="74" t="str">
        <f t="shared" si="11"/>
        <v/>
      </c>
      <c r="T69" s="53"/>
      <c r="U69" s="70" t="str">
        <f t="shared" si="12"/>
        <v/>
      </c>
      <c r="V69" s="70" t="str">
        <f t="shared" si="13"/>
        <v/>
      </c>
      <c r="W69" s="7"/>
      <c r="AD69" s="14"/>
      <c r="AE69" s="30"/>
      <c r="AF69" s="30"/>
      <c r="AG69" s="28"/>
    </row>
    <row r="70" spans="1:33" x14ac:dyDescent="0.3">
      <c r="A70" s="44"/>
      <c r="B70" s="40"/>
      <c r="C70" s="6"/>
      <c r="D70" s="40"/>
      <c r="E70" s="40"/>
      <c r="F70" s="46"/>
      <c r="G70" s="49"/>
      <c r="H70" s="48"/>
      <c r="I70" s="74">
        <f t="shared" si="9"/>
        <v>0</v>
      </c>
      <c r="J70" s="53"/>
      <c r="K70" s="54"/>
      <c r="L70" s="53"/>
      <c r="M70" s="102"/>
      <c r="N70" s="106"/>
      <c r="O70" s="54"/>
      <c r="P70" s="57"/>
      <c r="Q70" s="57"/>
      <c r="R70" s="73" t="str">
        <f t="shared" si="10"/>
        <v/>
      </c>
      <c r="S70" s="74" t="str">
        <f t="shared" si="11"/>
        <v/>
      </c>
      <c r="T70" s="53"/>
      <c r="U70" s="70" t="str">
        <f t="shared" si="12"/>
        <v/>
      </c>
      <c r="V70" s="70" t="str">
        <f t="shared" si="13"/>
        <v/>
      </c>
      <c r="W70" s="7"/>
      <c r="AD70" s="14"/>
      <c r="AE70" s="30"/>
      <c r="AF70" s="30"/>
      <c r="AG70" s="28"/>
    </row>
    <row r="71" spans="1:33" x14ac:dyDescent="0.3">
      <c r="A71" s="44"/>
      <c r="B71" s="40"/>
      <c r="C71" s="6"/>
      <c r="D71" s="40"/>
      <c r="E71" s="40"/>
      <c r="F71" s="46"/>
      <c r="G71" s="49"/>
      <c r="H71" s="48"/>
      <c r="I71" s="74">
        <f t="shared" si="9"/>
        <v>0</v>
      </c>
      <c r="J71" s="53"/>
      <c r="K71" s="54"/>
      <c r="L71" s="53"/>
      <c r="M71" s="102"/>
      <c r="N71" s="106"/>
      <c r="O71" s="54"/>
      <c r="P71" s="57"/>
      <c r="Q71" s="57"/>
      <c r="R71" s="73" t="str">
        <f t="shared" si="10"/>
        <v/>
      </c>
      <c r="S71" s="74" t="str">
        <f t="shared" si="11"/>
        <v/>
      </c>
      <c r="T71" s="53"/>
      <c r="U71" s="70" t="str">
        <f t="shared" si="12"/>
        <v/>
      </c>
      <c r="V71" s="70" t="str">
        <f t="shared" si="13"/>
        <v/>
      </c>
      <c r="W71" s="7"/>
      <c r="AD71" s="14"/>
      <c r="AE71" s="30"/>
      <c r="AF71" s="30"/>
      <c r="AG71" s="28"/>
    </row>
    <row r="72" spans="1:33" x14ac:dyDescent="0.3">
      <c r="A72" s="44"/>
      <c r="B72" s="40"/>
      <c r="C72" s="6"/>
      <c r="D72" s="40"/>
      <c r="E72" s="40"/>
      <c r="F72" s="46"/>
      <c r="G72" s="49"/>
      <c r="H72" s="48"/>
      <c r="I72" s="74">
        <f t="shared" si="9"/>
        <v>0</v>
      </c>
      <c r="J72" s="53"/>
      <c r="K72" s="54"/>
      <c r="L72" s="53"/>
      <c r="M72" s="102"/>
      <c r="N72" s="106"/>
      <c r="O72" s="54"/>
      <c r="P72" s="57"/>
      <c r="Q72" s="57"/>
      <c r="R72" s="73" t="str">
        <f t="shared" si="10"/>
        <v/>
      </c>
      <c r="S72" s="74" t="str">
        <f t="shared" si="11"/>
        <v/>
      </c>
      <c r="T72" s="53"/>
      <c r="U72" s="70" t="str">
        <f t="shared" si="12"/>
        <v/>
      </c>
      <c r="V72" s="70" t="str">
        <f t="shared" si="13"/>
        <v/>
      </c>
      <c r="W72" s="7"/>
      <c r="AD72" s="14"/>
      <c r="AE72" s="30"/>
      <c r="AF72" s="30"/>
      <c r="AG72" s="28"/>
    </row>
    <row r="73" spans="1:33" x14ac:dyDescent="0.3">
      <c r="A73" s="44"/>
      <c r="B73" s="40"/>
      <c r="C73" s="6"/>
      <c r="D73" s="40"/>
      <c r="E73" s="40"/>
      <c r="F73" s="46"/>
      <c r="G73" s="49"/>
      <c r="H73" s="48"/>
      <c r="I73" s="74">
        <f t="shared" si="9"/>
        <v>0</v>
      </c>
      <c r="J73" s="53"/>
      <c r="K73" s="54"/>
      <c r="L73" s="53"/>
      <c r="M73" s="102"/>
      <c r="N73" s="106"/>
      <c r="O73" s="54"/>
      <c r="P73" s="57"/>
      <c r="Q73" s="57"/>
      <c r="R73" s="73" t="str">
        <f t="shared" si="10"/>
        <v/>
      </c>
      <c r="S73" s="74" t="str">
        <f t="shared" si="11"/>
        <v/>
      </c>
      <c r="T73" s="53"/>
      <c r="U73" s="70" t="str">
        <f t="shared" si="12"/>
        <v/>
      </c>
      <c r="V73" s="70" t="str">
        <f t="shared" si="13"/>
        <v/>
      </c>
      <c r="W73" s="7"/>
      <c r="AD73" s="14"/>
      <c r="AE73" s="30"/>
      <c r="AF73" s="30"/>
      <c r="AG73" s="28"/>
    </row>
    <row r="74" spans="1:33" x14ac:dyDescent="0.3">
      <c r="A74" s="44"/>
      <c r="B74" s="40"/>
      <c r="C74" s="6"/>
      <c r="D74" s="40"/>
      <c r="E74" s="40"/>
      <c r="F74" s="46"/>
      <c r="G74" s="49"/>
      <c r="H74" s="48"/>
      <c r="I74" s="74">
        <f t="shared" si="9"/>
        <v>0</v>
      </c>
      <c r="J74" s="53"/>
      <c r="K74" s="54"/>
      <c r="L74" s="53"/>
      <c r="M74" s="102"/>
      <c r="N74" s="106"/>
      <c r="O74" s="54"/>
      <c r="P74" s="57"/>
      <c r="Q74" s="57"/>
      <c r="R74" s="73" t="str">
        <f t="shared" si="10"/>
        <v/>
      </c>
      <c r="S74" s="74" t="str">
        <f t="shared" si="11"/>
        <v/>
      </c>
      <c r="T74" s="53"/>
      <c r="U74" s="70" t="str">
        <f t="shared" si="12"/>
        <v/>
      </c>
      <c r="V74" s="70" t="str">
        <f t="shared" si="13"/>
        <v/>
      </c>
      <c r="W74" s="7"/>
      <c r="AD74" s="14"/>
      <c r="AE74" s="30"/>
      <c r="AF74" s="30"/>
      <c r="AG74" s="28"/>
    </row>
    <row r="75" spans="1:33" x14ac:dyDescent="0.3">
      <c r="A75" s="44"/>
      <c r="B75" s="40"/>
      <c r="C75" s="6"/>
      <c r="D75" s="40"/>
      <c r="E75" s="40"/>
      <c r="F75" s="46"/>
      <c r="G75" s="49"/>
      <c r="H75" s="48"/>
      <c r="I75" s="74">
        <f t="shared" si="9"/>
        <v>0</v>
      </c>
      <c r="J75" s="53"/>
      <c r="K75" s="54"/>
      <c r="L75" s="53"/>
      <c r="M75" s="102"/>
      <c r="N75" s="106"/>
      <c r="O75" s="54"/>
      <c r="P75" s="57"/>
      <c r="Q75" s="57"/>
      <c r="R75" s="73" t="str">
        <f t="shared" si="10"/>
        <v/>
      </c>
      <c r="S75" s="74" t="str">
        <f t="shared" si="11"/>
        <v/>
      </c>
      <c r="T75" s="53"/>
      <c r="U75" s="70" t="str">
        <f t="shared" si="12"/>
        <v/>
      </c>
      <c r="V75" s="70" t="str">
        <f t="shared" si="13"/>
        <v/>
      </c>
      <c r="W75" s="7"/>
      <c r="AD75" s="14"/>
      <c r="AE75" s="30"/>
      <c r="AF75" s="30"/>
      <c r="AG75" s="28"/>
    </row>
    <row r="76" spans="1:33" x14ac:dyDescent="0.3">
      <c r="A76" s="44"/>
      <c r="B76" s="40"/>
      <c r="C76" s="6"/>
      <c r="D76" s="40"/>
      <c r="E76" s="40"/>
      <c r="F76" s="46"/>
      <c r="G76" s="49"/>
      <c r="H76" s="48"/>
      <c r="I76" s="74">
        <f t="shared" si="9"/>
        <v>0</v>
      </c>
      <c r="J76" s="53"/>
      <c r="K76" s="54"/>
      <c r="L76" s="53"/>
      <c r="M76" s="102"/>
      <c r="N76" s="106"/>
      <c r="O76" s="54"/>
      <c r="P76" s="57"/>
      <c r="Q76" s="57"/>
      <c r="R76" s="73" t="str">
        <f t="shared" si="10"/>
        <v/>
      </c>
      <c r="S76" s="74" t="str">
        <f t="shared" si="11"/>
        <v/>
      </c>
      <c r="T76" s="53"/>
      <c r="U76" s="70" t="str">
        <f t="shared" si="12"/>
        <v/>
      </c>
      <c r="V76" s="70" t="str">
        <f t="shared" si="13"/>
        <v/>
      </c>
      <c r="W76" s="7"/>
      <c r="AD76" s="14"/>
      <c r="AE76" s="30"/>
      <c r="AF76" s="30"/>
      <c r="AG76" s="28"/>
    </row>
    <row r="77" spans="1:33" x14ac:dyDescent="0.3">
      <c r="A77" s="44"/>
      <c r="B77" s="40"/>
      <c r="C77" s="6"/>
      <c r="D77" s="40"/>
      <c r="E77" s="40"/>
      <c r="F77" s="46"/>
      <c r="G77" s="49"/>
      <c r="H77" s="48"/>
      <c r="I77" s="74">
        <f t="shared" si="9"/>
        <v>0</v>
      </c>
      <c r="J77" s="53"/>
      <c r="K77" s="54"/>
      <c r="L77" s="53"/>
      <c r="M77" s="102"/>
      <c r="N77" s="106"/>
      <c r="O77" s="54"/>
      <c r="P77" s="57"/>
      <c r="Q77" s="57"/>
      <c r="R77" s="73" t="str">
        <f t="shared" si="10"/>
        <v/>
      </c>
      <c r="S77" s="74" t="str">
        <f t="shared" si="11"/>
        <v/>
      </c>
      <c r="T77" s="53"/>
      <c r="U77" s="70" t="str">
        <f t="shared" si="12"/>
        <v/>
      </c>
      <c r="V77" s="70" t="str">
        <f t="shared" si="13"/>
        <v/>
      </c>
      <c r="W77" s="7"/>
      <c r="AD77" s="14"/>
      <c r="AE77" s="30"/>
      <c r="AF77" s="30"/>
      <c r="AG77" s="28"/>
    </row>
    <row r="78" spans="1:33" x14ac:dyDescent="0.3">
      <c r="A78" s="44"/>
      <c r="B78" s="40"/>
      <c r="C78" s="6"/>
      <c r="D78" s="40"/>
      <c r="E78" s="40"/>
      <c r="F78" s="46"/>
      <c r="G78" s="49"/>
      <c r="H78" s="48"/>
      <c r="I78" s="74">
        <f t="shared" si="9"/>
        <v>0</v>
      </c>
      <c r="J78" s="53"/>
      <c r="K78" s="54"/>
      <c r="L78" s="53"/>
      <c r="M78" s="102"/>
      <c r="N78" s="106"/>
      <c r="O78" s="54"/>
      <c r="P78" s="57"/>
      <c r="Q78" s="57"/>
      <c r="R78" s="73" t="str">
        <f t="shared" si="10"/>
        <v/>
      </c>
      <c r="S78" s="74" t="str">
        <f t="shared" si="11"/>
        <v/>
      </c>
      <c r="T78" s="53"/>
      <c r="U78" s="70" t="str">
        <f t="shared" si="12"/>
        <v/>
      </c>
      <c r="V78" s="70" t="str">
        <f t="shared" si="13"/>
        <v/>
      </c>
      <c r="W78" s="7"/>
      <c r="AD78" s="14"/>
      <c r="AE78" s="30"/>
      <c r="AF78" s="30"/>
      <c r="AG78" s="28"/>
    </row>
    <row r="79" spans="1:33" x14ac:dyDescent="0.3">
      <c r="A79" s="44"/>
      <c r="B79" s="40"/>
      <c r="C79" s="6"/>
      <c r="D79" s="40"/>
      <c r="E79" s="40"/>
      <c r="F79" s="46"/>
      <c r="G79" s="49"/>
      <c r="H79" s="48"/>
      <c r="I79" s="74">
        <f t="shared" si="9"/>
        <v>0</v>
      </c>
      <c r="J79" s="53"/>
      <c r="K79" s="54"/>
      <c r="L79" s="53"/>
      <c r="M79" s="102"/>
      <c r="N79" s="106"/>
      <c r="O79" s="54"/>
      <c r="P79" s="57"/>
      <c r="Q79" s="57"/>
      <c r="R79" s="73" t="str">
        <f t="shared" si="10"/>
        <v/>
      </c>
      <c r="S79" s="74" t="str">
        <f t="shared" si="11"/>
        <v/>
      </c>
      <c r="T79" s="53"/>
      <c r="U79" s="70" t="str">
        <f t="shared" si="12"/>
        <v/>
      </c>
      <c r="V79" s="70" t="str">
        <f t="shared" si="13"/>
        <v/>
      </c>
      <c r="W79" s="7"/>
      <c r="AD79" s="14"/>
      <c r="AE79" s="30"/>
      <c r="AF79" s="30"/>
      <c r="AG79" s="28"/>
    </row>
    <row r="80" spans="1:33" x14ac:dyDescent="0.3">
      <c r="A80" s="44"/>
      <c r="B80" s="40"/>
      <c r="C80" s="6"/>
      <c r="D80" s="40"/>
      <c r="E80" s="40"/>
      <c r="F80" s="46"/>
      <c r="G80" s="49"/>
      <c r="H80" s="48"/>
      <c r="I80" s="74">
        <f t="shared" si="9"/>
        <v>0</v>
      </c>
      <c r="J80" s="53"/>
      <c r="K80" s="54"/>
      <c r="L80" s="53"/>
      <c r="M80" s="102"/>
      <c r="N80" s="106"/>
      <c r="O80" s="54"/>
      <c r="P80" s="57"/>
      <c r="Q80" s="57"/>
      <c r="R80" s="73" t="str">
        <f t="shared" si="10"/>
        <v/>
      </c>
      <c r="S80" s="74" t="str">
        <f t="shared" si="11"/>
        <v/>
      </c>
      <c r="T80" s="53"/>
      <c r="U80" s="70" t="str">
        <f t="shared" si="12"/>
        <v/>
      </c>
      <c r="V80" s="70" t="str">
        <f t="shared" si="13"/>
        <v/>
      </c>
      <c r="W80" s="7"/>
      <c r="AD80" s="14"/>
      <c r="AE80" s="30"/>
      <c r="AF80" s="30"/>
      <c r="AG80" s="28"/>
    </row>
    <row r="81" spans="1:33" x14ac:dyDescent="0.3">
      <c r="A81" s="44"/>
      <c r="B81" s="40"/>
      <c r="C81" s="6"/>
      <c r="D81" s="40"/>
      <c r="E81" s="40"/>
      <c r="F81" s="46"/>
      <c r="G81" s="49"/>
      <c r="H81" s="48"/>
      <c r="I81" s="74">
        <f t="shared" si="9"/>
        <v>0</v>
      </c>
      <c r="J81" s="53"/>
      <c r="K81" s="54"/>
      <c r="L81" s="53"/>
      <c r="M81" s="102"/>
      <c r="N81" s="106"/>
      <c r="O81" s="54"/>
      <c r="P81" s="57"/>
      <c r="Q81" s="57"/>
      <c r="R81" s="73" t="str">
        <f t="shared" si="10"/>
        <v/>
      </c>
      <c r="S81" s="74" t="str">
        <f t="shared" si="11"/>
        <v/>
      </c>
      <c r="T81" s="53"/>
      <c r="U81" s="70" t="str">
        <f t="shared" si="12"/>
        <v/>
      </c>
      <c r="V81" s="70" t="str">
        <f t="shared" si="13"/>
        <v/>
      </c>
      <c r="W81" s="7"/>
      <c r="AD81" s="14"/>
      <c r="AE81" s="30"/>
      <c r="AF81" s="30"/>
      <c r="AG81" s="28"/>
    </row>
    <row r="82" spans="1:33" x14ac:dyDescent="0.3">
      <c r="A82" s="44"/>
      <c r="B82" s="40"/>
      <c r="C82" s="6"/>
      <c r="D82" s="40"/>
      <c r="E82" s="40"/>
      <c r="F82" s="46"/>
      <c r="G82" s="49"/>
      <c r="H82" s="48"/>
      <c r="I82" s="74">
        <f t="shared" si="9"/>
        <v>0</v>
      </c>
      <c r="J82" s="53"/>
      <c r="K82" s="54"/>
      <c r="L82" s="53"/>
      <c r="M82" s="102"/>
      <c r="N82" s="106"/>
      <c r="O82" s="54"/>
      <c r="P82" s="57"/>
      <c r="Q82" s="57"/>
      <c r="R82" s="73" t="str">
        <f t="shared" si="10"/>
        <v/>
      </c>
      <c r="S82" s="74" t="str">
        <f t="shared" si="11"/>
        <v/>
      </c>
      <c r="T82" s="53"/>
      <c r="U82" s="70" t="str">
        <f t="shared" si="12"/>
        <v/>
      </c>
      <c r="V82" s="70" t="str">
        <f t="shared" si="13"/>
        <v/>
      </c>
      <c r="W82" s="7"/>
      <c r="AD82" s="14"/>
      <c r="AE82" s="30"/>
      <c r="AF82" s="30"/>
      <c r="AG82" s="28"/>
    </row>
    <row r="83" spans="1:33" x14ac:dyDescent="0.3">
      <c r="A83" s="44"/>
      <c r="B83" s="40"/>
      <c r="C83" s="6"/>
      <c r="D83" s="40"/>
      <c r="E83" s="40"/>
      <c r="F83" s="46"/>
      <c r="G83" s="49"/>
      <c r="H83" s="48"/>
      <c r="I83" s="74">
        <f t="shared" si="9"/>
        <v>0</v>
      </c>
      <c r="J83" s="53"/>
      <c r="K83" s="54"/>
      <c r="L83" s="53"/>
      <c r="M83" s="102"/>
      <c r="N83" s="106"/>
      <c r="O83" s="54"/>
      <c r="P83" s="57"/>
      <c r="Q83" s="57"/>
      <c r="R83" s="73" t="str">
        <f t="shared" si="10"/>
        <v/>
      </c>
      <c r="S83" s="74" t="str">
        <f t="shared" si="11"/>
        <v/>
      </c>
      <c r="T83" s="53"/>
      <c r="U83" s="70" t="str">
        <f t="shared" si="12"/>
        <v/>
      </c>
      <c r="V83" s="70" t="str">
        <f t="shared" si="13"/>
        <v/>
      </c>
      <c r="W83" s="7"/>
      <c r="AD83" s="14"/>
      <c r="AE83" s="30"/>
      <c r="AF83" s="30"/>
      <c r="AG83" s="28"/>
    </row>
    <row r="84" spans="1:33" x14ac:dyDescent="0.3">
      <c r="A84" s="44"/>
      <c r="B84" s="40"/>
      <c r="C84" s="6"/>
      <c r="D84" s="40"/>
      <c r="E84" s="40"/>
      <c r="F84" s="46"/>
      <c r="G84" s="49"/>
      <c r="H84" s="48"/>
      <c r="I84" s="74">
        <f t="shared" si="9"/>
        <v>0</v>
      </c>
      <c r="J84" s="53"/>
      <c r="K84" s="54"/>
      <c r="L84" s="53"/>
      <c r="M84" s="102"/>
      <c r="N84" s="106"/>
      <c r="O84" s="54"/>
      <c r="P84" s="57"/>
      <c r="Q84" s="57"/>
      <c r="R84" s="73" t="str">
        <f t="shared" si="10"/>
        <v/>
      </c>
      <c r="S84" s="74" t="str">
        <f t="shared" si="11"/>
        <v/>
      </c>
      <c r="T84" s="53"/>
      <c r="U84" s="70" t="str">
        <f t="shared" si="12"/>
        <v/>
      </c>
      <c r="V84" s="70" t="str">
        <f t="shared" si="13"/>
        <v/>
      </c>
      <c r="W84" s="7"/>
      <c r="Z84" s="77"/>
      <c r="AD84" s="14"/>
      <c r="AE84" s="30"/>
      <c r="AF84" s="30"/>
      <c r="AG84" s="28"/>
    </row>
    <row r="85" spans="1:33" x14ac:dyDescent="0.3">
      <c r="A85" s="44"/>
      <c r="B85" s="40"/>
      <c r="C85" s="6"/>
      <c r="D85" s="40"/>
      <c r="E85" s="40"/>
      <c r="F85" s="46"/>
      <c r="G85" s="49"/>
      <c r="H85" s="48"/>
      <c r="I85" s="74">
        <f t="shared" si="9"/>
        <v>0</v>
      </c>
      <c r="J85" s="53"/>
      <c r="K85" s="54"/>
      <c r="L85" s="53"/>
      <c r="M85" s="102"/>
      <c r="N85" s="106"/>
      <c r="O85" s="54"/>
      <c r="P85" s="57"/>
      <c r="Q85" s="57"/>
      <c r="R85" s="73" t="str">
        <f t="shared" si="10"/>
        <v/>
      </c>
      <c r="S85" s="74" t="str">
        <f t="shared" si="11"/>
        <v/>
      </c>
      <c r="T85" s="53"/>
      <c r="U85" s="70" t="str">
        <f t="shared" si="12"/>
        <v/>
      </c>
      <c r="V85" s="70" t="str">
        <f t="shared" si="13"/>
        <v/>
      </c>
      <c r="W85" s="7"/>
      <c r="AD85" s="14"/>
      <c r="AE85" s="30"/>
      <c r="AF85" s="30"/>
      <c r="AG85" s="28"/>
    </row>
    <row r="86" spans="1:33" x14ac:dyDescent="0.3">
      <c r="A86" s="44"/>
      <c r="B86" s="40"/>
      <c r="C86" s="6"/>
      <c r="D86" s="40"/>
      <c r="E86" s="40"/>
      <c r="F86" s="46"/>
      <c r="G86" s="49"/>
      <c r="H86" s="48"/>
      <c r="I86" s="74">
        <f t="shared" si="9"/>
        <v>0</v>
      </c>
      <c r="J86" s="53"/>
      <c r="K86" s="54"/>
      <c r="L86" s="53"/>
      <c r="M86" s="102"/>
      <c r="N86" s="106"/>
      <c r="O86" s="54"/>
      <c r="P86" s="57"/>
      <c r="Q86" s="57"/>
      <c r="R86" s="73" t="str">
        <f t="shared" si="10"/>
        <v/>
      </c>
      <c r="S86" s="74" t="str">
        <f t="shared" si="11"/>
        <v/>
      </c>
      <c r="T86" s="53"/>
      <c r="U86" s="70" t="str">
        <f t="shared" si="12"/>
        <v/>
      </c>
      <c r="V86" s="70" t="str">
        <f t="shared" si="13"/>
        <v/>
      </c>
      <c r="W86" s="7"/>
      <c r="AD86" s="14"/>
      <c r="AE86" s="30"/>
      <c r="AF86" s="30"/>
      <c r="AG86" s="28"/>
    </row>
    <row r="87" spans="1:33" x14ac:dyDescent="0.3">
      <c r="A87" s="44"/>
      <c r="B87" s="40"/>
      <c r="C87" s="6"/>
      <c r="D87" s="40"/>
      <c r="E87" s="40"/>
      <c r="F87" s="46"/>
      <c r="G87" s="49"/>
      <c r="H87" s="48"/>
      <c r="I87" s="74">
        <f t="shared" si="9"/>
        <v>0</v>
      </c>
      <c r="J87" s="53"/>
      <c r="K87" s="54"/>
      <c r="L87" s="53"/>
      <c r="M87" s="102"/>
      <c r="N87" s="106"/>
      <c r="O87" s="54"/>
      <c r="P87" s="57"/>
      <c r="Q87" s="57"/>
      <c r="R87" s="73" t="str">
        <f t="shared" si="10"/>
        <v/>
      </c>
      <c r="S87" s="74" t="str">
        <f t="shared" si="11"/>
        <v/>
      </c>
      <c r="T87" s="53"/>
      <c r="U87" s="70" t="str">
        <f t="shared" si="12"/>
        <v/>
      </c>
      <c r="V87" s="70" t="str">
        <f t="shared" si="13"/>
        <v/>
      </c>
      <c r="W87" s="7"/>
      <c r="AD87" s="14"/>
      <c r="AE87" s="30"/>
      <c r="AF87" s="30"/>
      <c r="AG87" s="28"/>
    </row>
    <row r="88" spans="1:33" x14ac:dyDescent="0.3">
      <c r="A88" s="44"/>
      <c r="B88" s="40"/>
      <c r="C88" s="6"/>
      <c r="D88" s="40"/>
      <c r="E88" s="40"/>
      <c r="F88" s="46"/>
      <c r="G88" s="49"/>
      <c r="H88" s="48"/>
      <c r="I88" s="74">
        <f t="shared" si="9"/>
        <v>0</v>
      </c>
      <c r="J88" s="53"/>
      <c r="K88" s="54"/>
      <c r="L88" s="53"/>
      <c r="M88" s="102"/>
      <c r="N88" s="106"/>
      <c r="O88" s="54"/>
      <c r="P88" s="57"/>
      <c r="Q88" s="57"/>
      <c r="R88" s="73" t="str">
        <f t="shared" si="10"/>
        <v/>
      </c>
      <c r="S88" s="74" t="str">
        <f t="shared" si="11"/>
        <v/>
      </c>
      <c r="T88" s="53"/>
      <c r="U88" s="70" t="str">
        <f t="shared" si="12"/>
        <v/>
      </c>
      <c r="V88" s="70" t="str">
        <f t="shared" si="13"/>
        <v/>
      </c>
      <c r="W88" s="7"/>
      <c r="AD88" s="14"/>
      <c r="AE88" s="30"/>
      <c r="AF88" s="30"/>
      <c r="AG88" s="28"/>
    </row>
    <row r="89" spans="1:33" x14ac:dyDescent="0.3">
      <c r="A89" s="44"/>
      <c r="B89" s="40"/>
      <c r="C89" s="6"/>
      <c r="D89" s="40"/>
      <c r="E89" s="40"/>
      <c r="F89" s="46"/>
      <c r="G89" s="49"/>
      <c r="H89" s="48"/>
      <c r="I89" s="74">
        <f t="shared" si="9"/>
        <v>0</v>
      </c>
      <c r="J89" s="53"/>
      <c r="K89" s="54"/>
      <c r="L89" s="53"/>
      <c r="M89" s="102"/>
      <c r="N89" s="106"/>
      <c r="O89" s="54"/>
      <c r="P89" s="57"/>
      <c r="Q89" s="57"/>
      <c r="R89" s="73" t="str">
        <f t="shared" si="10"/>
        <v/>
      </c>
      <c r="S89" s="74" t="str">
        <f t="shared" si="11"/>
        <v/>
      </c>
      <c r="T89" s="53"/>
      <c r="U89" s="70" t="str">
        <f t="shared" si="12"/>
        <v/>
      </c>
      <c r="V89" s="70" t="str">
        <f t="shared" si="13"/>
        <v/>
      </c>
      <c r="W89" s="7"/>
      <c r="AD89" s="14"/>
      <c r="AE89" s="30"/>
      <c r="AF89" s="30"/>
      <c r="AG89" s="28"/>
    </row>
    <row r="90" spans="1:33" x14ac:dyDescent="0.3">
      <c r="A90" s="44"/>
      <c r="B90" s="40"/>
      <c r="C90" s="6"/>
      <c r="D90" s="40"/>
      <c r="E90" s="40"/>
      <c r="F90" s="46"/>
      <c r="G90" s="49"/>
      <c r="H90" s="48"/>
      <c r="I90" s="74">
        <f t="shared" si="9"/>
        <v>0</v>
      </c>
      <c r="J90" s="53"/>
      <c r="K90" s="54"/>
      <c r="L90" s="53"/>
      <c r="M90" s="102"/>
      <c r="N90" s="106"/>
      <c r="O90" s="54"/>
      <c r="P90" s="57"/>
      <c r="Q90" s="57"/>
      <c r="R90" s="73" t="str">
        <f t="shared" si="10"/>
        <v/>
      </c>
      <c r="S90" s="74" t="str">
        <f t="shared" si="11"/>
        <v/>
      </c>
      <c r="T90" s="53"/>
      <c r="U90" s="70" t="str">
        <f t="shared" si="12"/>
        <v/>
      </c>
      <c r="V90" s="70" t="str">
        <f t="shared" si="13"/>
        <v/>
      </c>
      <c r="W90" s="7"/>
      <c r="AD90" s="14"/>
      <c r="AE90" s="30"/>
      <c r="AF90" s="30"/>
      <c r="AG90" s="28"/>
    </row>
    <row r="91" spans="1:33" x14ac:dyDescent="0.3">
      <c r="A91" s="44"/>
      <c r="B91" s="40"/>
      <c r="C91" s="6"/>
      <c r="D91" s="40"/>
      <c r="E91" s="40"/>
      <c r="F91" s="46"/>
      <c r="G91" s="49"/>
      <c r="H91" s="48"/>
      <c r="I91" s="74">
        <f t="shared" si="9"/>
        <v>0</v>
      </c>
      <c r="J91" s="53"/>
      <c r="K91" s="54"/>
      <c r="L91" s="53"/>
      <c r="M91" s="102"/>
      <c r="N91" s="106"/>
      <c r="O91" s="54"/>
      <c r="P91" s="57"/>
      <c r="Q91" s="57"/>
      <c r="R91" s="73" t="str">
        <f t="shared" si="10"/>
        <v/>
      </c>
      <c r="S91" s="74" t="str">
        <f t="shared" si="11"/>
        <v/>
      </c>
      <c r="T91" s="53"/>
      <c r="U91" s="70" t="str">
        <f t="shared" si="12"/>
        <v/>
      </c>
      <c r="V91" s="70" t="str">
        <f t="shared" si="13"/>
        <v/>
      </c>
      <c r="W91" s="7"/>
      <c r="AD91" s="14"/>
      <c r="AE91" s="30"/>
      <c r="AF91" s="30"/>
      <c r="AG91" s="28"/>
    </row>
    <row r="92" spans="1:33" x14ac:dyDescent="0.3">
      <c r="A92" s="44"/>
      <c r="B92" s="40"/>
      <c r="C92" s="6"/>
      <c r="D92" s="40"/>
      <c r="E92" s="40"/>
      <c r="F92" s="46"/>
      <c r="G92" s="49"/>
      <c r="H92" s="48"/>
      <c r="I92" s="74">
        <f t="shared" si="9"/>
        <v>0</v>
      </c>
      <c r="J92" s="53"/>
      <c r="K92" s="54"/>
      <c r="L92" s="53"/>
      <c r="M92" s="102"/>
      <c r="N92" s="106"/>
      <c r="O92" s="54"/>
      <c r="P92" s="57"/>
      <c r="Q92" s="57"/>
      <c r="R92" s="73" t="str">
        <f t="shared" si="10"/>
        <v/>
      </c>
      <c r="S92" s="74" t="str">
        <f t="shared" si="11"/>
        <v/>
      </c>
      <c r="T92" s="53"/>
      <c r="U92" s="70" t="str">
        <f t="shared" si="12"/>
        <v/>
      </c>
      <c r="V92" s="70" t="str">
        <f t="shared" si="13"/>
        <v/>
      </c>
      <c r="W92" s="7"/>
      <c r="AD92" s="14"/>
      <c r="AE92" s="30"/>
      <c r="AF92" s="30"/>
      <c r="AG92" s="28"/>
    </row>
    <row r="93" spans="1:33" x14ac:dyDescent="0.3">
      <c r="A93" s="44"/>
      <c r="B93" s="40"/>
      <c r="C93" s="6"/>
      <c r="D93" s="40"/>
      <c r="E93" s="40"/>
      <c r="F93" s="46"/>
      <c r="G93" s="49"/>
      <c r="H93" s="48"/>
      <c r="I93" s="74">
        <f t="shared" si="9"/>
        <v>0</v>
      </c>
      <c r="J93" s="53"/>
      <c r="K93" s="54"/>
      <c r="L93" s="53"/>
      <c r="M93" s="102"/>
      <c r="N93" s="106"/>
      <c r="O93" s="54"/>
      <c r="P93" s="57"/>
      <c r="Q93" s="57"/>
      <c r="R93" s="73" t="str">
        <f t="shared" si="10"/>
        <v/>
      </c>
      <c r="S93" s="74" t="str">
        <f t="shared" si="11"/>
        <v/>
      </c>
      <c r="T93" s="53"/>
      <c r="U93" s="70" t="str">
        <f t="shared" si="12"/>
        <v/>
      </c>
      <c r="V93" s="70" t="str">
        <f t="shared" si="13"/>
        <v/>
      </c>
      <c r="W93" s="7"/>
      <c r="AD93" s="14"/>
      <c r="AE93" s="30"/>
      <c r="AF93" s="30"/>
      <c r="AG93" s="28"/>
    </row>
    <row r="94" spans="1:33" x14ac:dyDescent="0.3">
      <c r="A94" s="44"/>
      <c r="B94" s="40"/>
      <c r="C94" s="6"/>
      <c r="D94" s="40"/>
      <c r="E94" s="40"/>
      <c r="F94" s="46"/>
      <c r="G94" s="49"/>
      <c r="H94" s="48"/>
      <c r="I94" s="74">
        <f t="shared" si="9"/>
        <v>0</v>
      </c>
      <c r="J94" s="53"/>
      <c r="K94" s="54"/>
      <c r="L94" s="53"/>
      <c r="M94" s="102"/>
      <c r="N94" s="106"/>
      <c r="O94" s="54"/>
      <c r="P94" s="57"/>
      <c r="Q94" s="57"/>
      <c r="R94" s="73" t="str">
        <f t="shared" si="10"/>
        <v/>
      </c>
      <c r="S94" s="74" t="str">
        <f t="shared" si="11"/>
        <v/>
      </c>
      <c r="T94" s="53"/>
      <c r="U94" s="70" t="str">
        <f t="shared" si="12"/>
        <v/>
      </c>
      <c r="V94" s="70" t="str">
        <f t="shared" si="13"/>
        <v/>
      </c>
      <c r="W94" s="7"/>
      <c r="AD94" s="14"/>
      <c r="AE94" s="30"/>
      <c r="AF94" s="30"/>
      <c r="AG94" s="28"/>
    </row>
    <row r="95" spans="1:33" x14ac:dyDescent="0.3">
      <c r="A95" s="44"/>
      <c r="B95" s="40"/>
      <c r="C95" s="6"/>
      <c r="D95" s="40"/>
      <c r="E95" s="40"/>
      <c r="F95" s="46"/>
      <c r="G95" s="49"/>
      <c r="H95" s="48"/>
      <c r="I95" s="74">
        <f t="shared" si="9"/>
        <v>0</v>
      </c>
      <c r="J95" s="53"/>
      <c r="K95" s="54"/>
      <c r="L95" s="53"/>
      <c r="M95" s="102"/>
      <c r="N95" s="106"/>
      <c r="O95" s="54"/>
      <c r="P95" s="57"/>
      <c r="Q95" s="57"/>
      <c r="R95" s="73" t="str">
        <f t="shared" si="10"/>
        <v/>
      </c>
      <c r="S95" s="74" t="str">
        <f t="shared" si="11"/>
        <v/>
      </c>
      <c r="T95" s="53"/>
      <c r="U95" s="70" t="str">
        <f t="shared" si="12"/>
        <v/>
      </c>
      <c r="V95" s="70" t="str">
        <f t="shared" si="13"/>
        <v/>
      </c>
      <c r="W95" s="7"/>
      <c r="AD95" s="14"/>
      <c r="AE95" s="30"/>
      <c r="AF95" s="30"/>
      <c r="AG95" s="28"/>
    </row>
    <row r="96" spans="1:33" x14ac:dyDescent="0.3">
      <c r="A96" s="44"/>
      <c r="B96" s="40"/>
      <c r="C96" s="6"/>
      <c r="D96" s="40"/>
      <c r="E96" s="40"/>
      <c r="F96" s="46"/>
      <c r="G96" s="49"/>
      <c r="H96" s="48"/>
      <c r="I96" s="74">
        <f t="shared" si="9"/>
        <v>0</v>
      </c>
      <c r="J96" s="53"/>
      <c r="K96" s="54"/>
      <c r="L96" s="53"/>
      <c r="M96" s="102"/>
      <c r="N96" s="106"/>
      <c r="O96" s="54"/>
      <c r="P96" s="57"/>
      <c r="Q96" s="57"/>
      <c r="R96" s="73" t="str">
        <f t="shared" si="10"/>
        <v/>
      </c>
      <c r="S96" s="74" t="str">
        <f t="shared" si="11"/>
        <v/>
      </c>
      <c r="T96" s="53"/>
      <c r="U96" s="70" t="str">
        <f t="shared" si="12"/>
        <v/>
      </c>
      <c r="V96" s="70" t="str">
        <f t="shared" si="13"/>
        <v/>
      </c>
      <c r="W96" s="7"/>
      <c r="AD96" s="14"/>
      <c r="AE96" s="30"/>
      <c r="AF96" s="30"/>
      <c r="AG96" s="28"/>
    </row>
    <row r="97" spans="1:33" x14ac:dyDescent="0.3">
      <c r="A97" s="44"/>
      <c r="B97" s="40"/>
      <c r="C97" s="6"/>
      <c r="D97" s="40"/>
      <c r="E97" s="40"/>
      <c r="F97" s="46"/>
      <c r="G97" s="49"/>
      <c r="H97" s="48"/>
      <c r="I97" s="74">
        <f t="shared" si="9"/>
        <v>0</v>
      </c>
      <c r="J97" s="53"/>
      <c r="K97" s="54"/>
      <c r="L97" s="53"/>
      <c r="M97" s="102"/>
      <c r="N97" s="106"/>
      <c r="O97" s="54"/>
      <c r="P97" s="57"/>
      <c r="Q97" s="57"/>
      <c r="R97" s="73" t="str">
        <f t="shared" si="10"/>
        <v/>
      </c>
      <c r="S97" s="74" t="str">
        <f t="shared" si="11"/>
        <v/>
      </c>
      <c r="T97" s="53"/>
      <c r="U97" s="70" t="str">
        <f t="shared" si="12"/>
        <v/>
      </c>
      <c r="V97" s="70" t="str">
        <f t="shared" si="13"/>
        <v/>
      </c>
      <c r="W97" s="7"/>
      <c r="AD97" s="14"/>
      <c r="AE97" s="30"/>
      <c r="AF97" s="30"/>
      <c r="AG97" s="28"/>
    </row>
    <row r="98" spans="1:33" x14ac:dyDescent="0.3">
      <c r="A98" s="44"/>
      <c r="B98" s="40"/>
      <c r="C98" s="6"/>
      <c r="D98" s="40"/>
      <c r="E98" s="40"/>
      <c r="F98" s="46"/>
      <c r="G98" s="49"/>
      <c r="H98" s="48"/>
      <c r="I98" s="74">
        <f t="shared" si="9"/>
        <v>0</v>
      </c>
      <c r="J98" s="53"/>
      <c r="K98" s="54"/>
      <c r="L98" s="53"/>
      <c r="M98" s="102"/>
      <c r="N98" s="106"/>
      <c r="O98" s="54"/>
      <c r="P98" s="57"/>
      <c r="Q98" s="57"/>
      <c r="R98" s="73" t="str">
        <f t="shared" si="10"/>
        <v/>
      </c>
      <c r="S98" s="74" t="str">
        <f t="shared" si="11"/>
        <v/>
      </c>
      <c r="T98" s="53"/>
      <c r="U98" s="70" t="str">
        <f t="shared" si="12"/>
        <v/>
      </c>
      <c r="V98" s="70" t="str">
        <f t="shared" si="13"/>
        <v/>
      </c>
      <c r="W98" s="7"/>
      <c r="AD98" s="14"/>
      <c r="AE98" s="30"/>
      <c r="AF98" s="30"/>
      <c r="AG98" s="28"/>
    </row>
    <row r="99" spans="1:33" x14ac:dyDescent="0.3">
      <c r="A99" s="44"/>
      <c r="B99" s="40"/>
      <c r="C99" s="6"/>
      <c r="D99" s="40"/>
      <c r="E99" s="40"/>
      <c r="F99" s="46"/>
      <c r="G99" s="49"/>
      <c r="H99" s="48"/>
      <c r="I99" s="74">
        <f t="shared" si="9"/>
        <v>0</v>
      </c>
      <c r="J99" s="53"/>
      <c r="K99" s="54"/>
      <c r="L99" s="53"/>
      <c r="M99" s="102"/>
      <c r="N99" s="106"/>
      <c r="O99" s="54"/>
      <c r="P99" s="57"/>
      <c r="Q99" s="57"/>
      <c r="R99" s="73" t="str">
        <f t="shared" si="10"/>
        <v/>
      </c>
      <c r="S99" s="74" t="str">
        <f t="shared" si="11"/>
        <v/>
      </c>
      <c r="T99" s="53"/>
      <c r="U99" s="70" t="str">
        <f t="shared" si="12"/>
        <v/>
      </c>
      <c r="V99" s="70" t="str">
        <f t="shared" si="13"/>
        <v/>
      </c>
      <c r="W99" s="7"/>
      <c r="AD99" s="14"/>
      <c r="AE99" s="30"/>
      <c r="AF99" s="30"/>
      <c r="AG99" s="28"/>
    </row>
    <row r="100" spans="1:33" x14ac:dyDescent="0.3">
      <c r="A100" s="44"/>
      <c r="B100" s="40"/>
      <c r="C100" s="6"/>
      <c r="D100" s="40"/>
      <c r="E100" s="40"/>
      <c r="F100" s="46"/>
      <c r="G100" s="49"/>
      <c r="H100" s="48"/>
      <c r="I100" s="74">
        <f t="shared" si="9"/>
        <v>0</v>
      </c>
      <c r="J100" s="53"/>
      <c r="K100" s="54"/>
      <c r="L100" s="53"/>
      <c r="M100" s="102"/>
      <c r="N100" s="106"/>
      <c r="O100" s="54"/>
      <c r="P100" s="57"/>
      <c r="Q100" s="57"/>
      <c r="R100" s="73" t="str">
        <f t="shared" ref="R100:R107" si="14">IF(ISNA((1+(VLOOKUP(Q100,$Y$8:$AA$158,3,FALSE)-(VLOOKUP(P100,$X$8:$AA$158,4,FALSE))))),"",(1+(VLOOKUP(Q100,$Y$8:$AA$158,3,FALSE)-(VLOOKUP(P100,$X$8:$AA$158,4,FALSE)))))</f>
        <v/>
      </c>
      <c r="S100" s="74" t="str">
        <f t="shared" si="11"/>
        <v/>
      </c>
      <c r="T100" s="53"/>
      <c r="U100" s="70" t="str">
        <f t="shared" ref="U100:U107" si="15">IF(ISNA(VLOOKUP(P100,$X$8:$Z$158,3,FALSE)),"",VLOOKUP(P100,$X$8:$Z$158,3,FALSE))</f>
        <v/>
      </c>
      <c r="V100" s="70" t="str">
        <f t="shared" ref="V100:V107" si="16">IF(ISNA(VLOOKUP(Q100,$Y$8:$Z$158,2,FALSE)),"",VLOOKUP(Q100,$Y$8:$Z$158,2,FALSE))</f>
        <v/>
      </c>
      <c r="W100" s="7"/>
      <c r="AD100" s="14"/>
      <c r="AE100" s="30"/>
      <c r="AF100" s="30"/>
      <c r="AG100" s="28"/>
    </row>
    <row r="101" spans="1:33" x14ac:dyDescent="0.3">
      <c r="A101" s="44"/>
      <c r="B101" s="40"/>
      <c r="C101" s="6"/>
      <c r="D101" s="40"/>
      <c r="E101" s="40"/>
      <c r="F101" s="46"/>
      <c r="G101" s="49"/>
      <c r="H101" s="48"/>
      <c r="I101" s="74">
        <f t="shared" si="9"/>
        <v>0</v>
      </c>
      <c r="J101" s="53"/>
      <c r="K101" s="54"/>
      <c r="L101" s="53"/>
      <c r="M101" s="102"/>
      <c r="N101" s="106"/>
      <c r="O101" s="54"/>
      <c r="P101" s="57"/>
      <c r="Q101" s="57"/>
      <c r="R101" s="73" t="str">
        <f t="shared" si="14"/>
        <v/>
      </c>
      <c r="S101" s="74" t="str">
        <f t="shared" si="11"/>
        <v/>
      </c>
      <c r="T101" s="53"/>
      <c r="U101" s="70" t="str">
        <f t="shared" si="15"/>
        <v/>
      </c>
      <c r="V101" s="70" t="str">
        <f t="shared" si="16"/>
        <v/>
      </c>
      <c r="W101" s="7"/>
      <c r="AD101" s="14"/>
      <c r="AE101" s="30"/>
      <c r="AF101" s="30"/>
      <c r="AG101" s="28"/>
    </row>
    <row r="102" spans="1:33" x14ac:dyDescent="0.3">
      <c r="A102" s="44"/>
      <c r="B102" s="40"/>
      <c r="C102" s="6"/>
      <c r="D102" s="40"/>
      <c r="E102" s="40"/>
      <c r="F102" s="46"/>
      <c r="G102" s="49"/>
      <c r="H102" s="48"/>
      <c r="I102" s="74">
        <f t="shared" si="9"/>
        <v>0</v>
      </c>
      <c r="J102" s="53"/>
      <c r="K102" s="54"/>
      <c r="L102" s="53"/>
      <c r="M102" s="102"/>
      <c r="N102" s="106"/>
      <c r="O102" s="54"/>
      <c r="P102" s="57"/>
      <c r="Q102" s="57"/>
      <c r="R102" s="73" t="str">
        <f t="shared" si="14"/>
        <v/>
      </c>
      <c r="S102" s="74" t="str">
        <f t="shared" si="11"/>
        <v/>
      </c>
      <c r="T102" s="53"/>
      <c r="U102" s="70" t="str">
        <f t="shared" si="15"/>
        <v/>
      </c>
      <c r="V102" s="70" t="str">
        <f t="shared" si="16"/>
        <v/>
      </c>
      <c r="W102" s="7"/>
      <c r="AD102" s="14"/>
      <c r="AE102" s="30"/>
      <c r="AF102" s="30"/>
      <c r="AG102" s="28"/>
    </row>
    <row r="103" spans="1:33" x14ac:dyDescent="0.3">
      <c r="A103" s="44"/>
      <c r="B103" s="40"/>
      <c r="C103" s="6"/>
      <c r="D103" s="40"/>
      <c r="E103" s="40"/>
      <c r="F103" s="46"/>
      <c r="G103" s="49"/>
      <c r="H103" s="48"/>
      <c r="I103" s="74">
        <f t="shared" si="9"/>
        <v>0</v>
      </c>
      <c r="J103" s="53"/>
      <c r="K103" s="54"/>
      <c r="L103" s="53"/>
      <c r="M103" s="102"/>
      <c r="N103" s="106"/>
      <c r="O103" s="54"/>
      <c r="P103" s="57"/>
      <c r="Q103" s="57"/>
      <c r="R103" s="73" t="str">
        <f t="shared" si="14"/>
        <v/>
      </c>
      <c r="S103" s="74" t="str">
        <f t="shared" si="11"/>
        <v/>
      </c>
      <c r="T103" s="53"/>
      <c r="U103" s="70" t="str">
        <f t="shared" si="15"/>
        <v/>
      </c>
      <c r="V103" s="70" t="str">
        <f t="shared" si="16"/>
        <v/>
      </c>
      <c r="W103" s="7"/>
      <c r="AD103" s="14"/>
      <c r="AE103" s="30"/>
      <c r="AF103" s="30"/>
      <c r="AG103" s="28"/>
    </row>
    <row r="104" spans="1:33" x14ac:dyDescent="0.3">
      <c r="A104" s="44"/>
      <c r="B104" s="40"/>
      <c r="C104" s="6"/>
      <c r="D104" s="40"/>
      <c r="E104" s="40"/>
      <c r="F104" s="46"/>
      <c r="G104" s="49"/>
      <c r="H104" s="48"/>
      <c r="I104" s="74">
        <f t="shared" si="9"/>
        <v>0</v>
      </c>
      <c r="J104" s="53"/>
      <c r="K104" s="54"/>
      <c r="L104" s="53"/>
      <c r="M104" s="102"/>
      <c r="N104" s="106"/>
      <c r="O104" s="54"/>
      <c r="P104" s="57"/>
      <c r="Q104" s="57"/>
      <c r="R104" s="73" t="str">
        <f t="shared" si="14"/>
        <v/>
      </c>
      <c r="S104" s="74" t="str">
        <f t="shared" si="11"/>
        <v/>
      </c>
      <c r="T104" s="53"/>
      <c r="U104" s="70" t="str">
        <f t="shared" si="15"/>
        <v/>
      </c>
      <c r="V104" s="70" t="str">
        <f t="shared" si="16"/>
        <v/>
      </c>
      <c r="W104" s="7"/>
      <c r="AD104" s="14"/>
      <c r="AE104" s="30"/>
      <c r="AF104" s="30"/>
      <c r="AG104" s="28"/>
    </row>
    <row r="105" spans="1:33" x14ac:dyDescent="0.3">
      <c r="A105" s="44"/>
      <c r="B105" s="40"/>
      <c r="C105" s="6"/>
      <c r="D105" s="40"/>
      <c r="E105" s="40"/>
      <c r="F105" s="46"/>
      <c r="G105" s="49"/>
      <c r="H105" s="48"/>
      <c r="I105" s="74">
        <f t="shared" si="9"/>
        <v>0</v>
      </c>
      <c r="J105" s="53"/>
      <c r="K105" s="54"/>
      <c r="L105" s="53"/>
      <c r="M105" s="102"/>
      <c r="N105" s="106"/>
      <c r="O105" s="54"/>
      <c r="P105" s="57"/>
      <c r="Q105" s="57"/>
      <c r="R105" s="73" t="str">
        <f t="shared" si="14"/>
        <v/>
      </c>
      <c r="S105" s="74" t="str">
        <f t="shared" si="11"/>
        <v/>
      </c>
      <c r="T105" s="53"/>
      <c r="U105" s="70" t="str">
        <f t="shared" si="15"/>
        <v/>
      </c>
      <c r="V105" s="70" t="str">
        <f t="shared" si="16"/>
        <v/>
      </c>
      <c r="W105" s="7"/>
      <c r="AD105" s="14"/>
      <c r="AE105" s="30"/>
      <c r="AF105" s="30"/>
      <c r="AG105" s="28"/>
    </row>
    <row r="106" spans="1:33" x14ac:dyDescent="0.3">
      <c r="A106" s="44"/>
      <c r="B106" s="40"/>
      <c r="C106" s="6"/>
      <c r="D106" s="40"/>
      <c r="E106" s="40"/>
      <c r="F106" s="46"/>
      <c r="G106" s="49"/>
      <c r="H106" s="48"/>
      <c r="I106" s="74">
        <f t="shared" si="9"/>
        <v>0</v>
      </c>
      <c r="J106" s="53"/>
      <c r="K106" s="54"/>
      <c r="L106" s="53"/>
      <c r="M106" s="102"/>
      <c r="N106" s="106"/>
      <c r="O106" s="54"/>
      <c r="P106" s="57"/>
      <c r="Q106" s="57"/>
      <c r="R106" s="73" t="str">
        <f t="shared" si="14"/>
        <v/>
      </c>
      <c r="S106" s="74" t="str">
        <f t="shared" si="11"/>
        <v/>
      </c>
      <c r="T106" s="53"/>
      <c r="U106" s="70" t="str">
        <f t="shared" si="15"/>
        <v/>
      </c>
      <c r="V106" s="70" t="str">
        <f t="shared" si="16"/>
        <v/>
      </c>
      <c r="W106" s="7"/>
      <c r="AD106" s="14"/>
      <c r="AE106" s="30"/>
      <c r="AF106" s="30"/>
      <c r="AG106" s="28"/>
    </row>
    <row r="107" spans="1:33" x14ac:dyDescent="0.3">
      <c r="A107" s="44"/>
      <c r="B107" s="40"/>
      <c r="C107" s="6"/>
      <c r="D107" s="40"/>
      <c r="E107" s="40"/>
      <c r="F107" s="46"/>
      <c r="G107" s="49"/>
      <c r="H107" s="48"/>
      <c r="I107" s="74">
        <f t="shared" si="9"/>
        <v>0</v>
      </c>
      <c r="J107" s="53"/>
      <c r="K107" s="54"/>
      <c r="L107" s="53"/>
      <c r="M107" s="102"/>
      <c r="N107" s="106"/>
      <c r="O107" s="54"/>
      <c r="P107" s="57"/>
      <c r="Q107" s="57"/>
      <c r="R107" s="73" t="str">
        <f t="shared" si="14"/>
        <v/>
      </c>
      <c r="S107" s="74" t="str">
        <f t="shared" si="11"/>
        <v/>
      </c>
      <c r="T107" s="53"/>
      <c r="U107" s="70" t="str">
        <f t="shared" si="15"/>
        <v/>
      </c>
      <c r="V107" s="70" t="str">
        <f t="shared" si="16"/>
        <v/>
      </c>
      <c r="W107" s="7"/>
      <c r="AD107" s="14"/>
      <c r="AE107" s="30"/>
      <c r="AF107" s="30"/>
      <c r="AG107" s="28"/>
    </row>
    <row r="108" spans="1:33" x14ac:dyDescent="0.3">
      <c r="X108" s="93"/>
      <c r="Y108" s="93"/>
      <c r="Z108" s="92"/>
      <c r="AD108" s="14"/>
      <c r="AE108" s="30"/>
      <c r="AF108" s="30"/>
      <c r="AG108" s="28"/>
    </row>
    <row r="109" spans="1:33" x14ac:dyDescent="0.3">
      <c r="X109" s="93"/>
      <c r="Y109" s="93"/>
      <c r="Z109" s="92"/>
      <c r="AD109" s="14"/>
      <c r="AE109" s="30"/>
      <c r="AF109" s="30"/>
      <c r="AG109" s="28"/>
    </row>
    <row r="110" spans="1:33" x14ac:dyDescent="0.3">
      <c r="X110" s="93"/>
      <c r="Y110" s="93"/>
      <c r="Z110" s="92"/>
      <c r="AD110" s="14"/>
      <c r="AE110" s="30"/>
      <c r="AF110" s="30"/>
      <c r="AG110" s="28"/>
    </row>
    <row r="111" spans="1:33" x14ac:dyDescent="0.3">
      <c r="X111" s="93"/>
      <c r="Y111" s="93"/>
      <c r="Z111" s="92"/>
      <c r="AD111" s="14"/>
      <c r="AE111" s="30"/>
      <c r="AF111" s="30"/>
      <c r="AG111" s="28"/>
    </row>
    <row r="112" spans="1:33" x14ac:dyDescent="0.3">
      <c r="X112" s="93"/>
      <c r="Y112" s="93"/>
      <c r="Z112" s="92"/>
      <c r="AD112" s="14"/>
      <c r="AE112" s="30"/>
      <c r="AF112" s="30"/>
      <c r="AG112" s="28"/>
    </row>
    <row r="113" spans="24:33" x14ac:dyDescent="0.3">
      <c r="X113" s="93"/>
      <c r="Y113" s="93"/>
      <c r="Z113" s="92"/>
      <c r="AD113" s="14"/>
      <c r="AE113" s="30"/>
      <c r="AF113" s="30"/>
      <c r="AG113" s="28"/>
    </row>
    <row r="114" spans="24:33" x14ac:dyDescent="0.3">
      <c r="X114" s="93"/>
      <c r="Y114" s="93"/>
      <c r="Z114" s="92"/>
      <c r="AD114" s="14"/>
      <c r="AE114" s="30"/>
      <c r="AF114" s="30"/>
      <c r="AG114" s="28"/>
    </row>
    <row r="115" spans="24:33" x14ac:dyDescent="0.3">
      <c r="X115" s="93"/>
      <c r="Y115" s="93"/>
      <c r="Z115" s="92"/>
    </row>
    <row r="116" spans="24:33" x14ac:dyDescent="0.3">
      <c r="X116" s="93"/>
      <c r="Y116" s="93"/>
      <c r="Z116" s="92"/>
    </row>
    <row r="117" spans="24:33" x14ac:dyDescent="0.3">
      <c r="X117" s="93"/>
      <c r="Y117" s="93"/>
      <c r="Z117" s="92"/>
    </row>
    <row r="118" spans="24:33" x14ac:dyDescent="0.3">
      <c r="X118" s="93"/>
      <c r="Y118" s="93"/>
      <c r="Z118" s="92"/>
    </row>
    <row r="119" spans="24:33" x14ac:dyDescent="0.3">
      <c r="X119" s="93"/>
      <c r="Y119" s="93"/>
      <c r="Z119" s="92"/>
    </row>
    <row r="120" spans="24:33" x14ac:dyDescent="0.3">
      <c r="X120" s="93"/>
      <c r="Y120" s="93"/>
      <c r="Z120" s="92"/>
    </row>
    <row r="121" spans="24:33" x14ac:dyDescent="0.3">
      <c r="X121" s="93"/>
      <c r="Y121" s="93"/>
      <c r="Z121" s="92"/>
    </row>
    <row r="122" spans="24:33" x14ac:dyDescent="0.3">
      <c r="X122" s="93"/>
      <c r="Y122" s="93"/>
      <c r="Z122" s="92"/>
    </row>
    <row r="123" spans="24:33" x14ac:dyDescent="0.3">
      <c r="X123" s="93"/>
      <c r="Y123" s="93"/>
      <c r="Z123" s="92"/>
    </row>
    <row r="124" spans="24:33" x14ac:dyDescent="0.3">
      <c r="X124" s="93"/>
      <c r="Y124" s="93"/>
      <c r="Z124" s="92"/>
    </row>
    <row r="125" spans="24:33" x14ac:dyDescent="0.3">
      <c r="X125" s="93"/>
      <c r="Y125" s="93"/>
      <c r="Z125" s="92"/>
    </row>
    <row r="126" spans="24:33" x14ac:dyDescent="0.3">
      <c r="X126" s="93"/>
      <c r="Y126" s="93"/>
      <c r="Z126" s="92"/>
    </row>
    <row r="127" spans="24:33" x14ac:dyDescent="0.3">
      <c r="X127" s="93"/>
      <c r="Y127" s="93"/>
      <c r="Z127" s="92"/>
    </row>
    <row r="128" spans="24:33" x14ac:dyDescent="0.3">
      <c r="X128" s="93"/>
      <c r="Y128" s="93"/>
      <c r="Z128" s="92"/>
    </row>
    <row r="129" spans="24:26" x14ac:dyDescent="0.3">
      <c r="X129" s="93"/>
      <c r="Y129" s="93"/>
      <c r="Z129" s="92"/>
    </row>
    <row r="130" spans="24:26" x14ac:dyDescent="0.3">
      <c r="X130" s="93"/>
      <c r="Y130" s="93"/>
      <c r="Z130" s="92"/>
    </row>
    <row r="131" spans="24:26" x14ac:dyDescent="0.3">
      <c r="X131" s="93"/>
      <c r="Y131" s="93"/>
      <c r="Z131" s="92"/>
    </row>
    <row r="132" spans="24:26" x14ac:dyDescent="0.3">
      <c r="X132" s="93"/>
      <c r="Y132" s="93"/>
      <c r="Z132" s="92"/>
    </row>
    <row r="133" spans="24:26" x14ac:dyDescent="0.3">
      <c r="X133" s="93"/>
      <c r="Y133" s="93"/>
      <c r="Z133" s="92"/>
    </row>
    <row r="134" spans="24:26" x14ac:dyDescent="0.3">
      <c r="X134" s="93"/>
      <c r="Y134" s="93"/>
      <c r="Z134" s="92"/>
    </row>
    <row r="135" spans="24:26" x14ac:dyDescent="0.3">
      <c r="X135" s="93"/>
      <c r="Y135" s="93"/>
      <c r="Z135" s="92"/>
    </row>
    <row r="136" spans="24:26" x14ac:dyDescent="0.3">
      <c r="X136" s="93"/>
      <c r="Y136" s="93"/>
      <c r="Z136" s="92"/>
    </row>
    <row r="137" spans="24:26" x14ac:dyDescent="0.3">
      <c r="X137" s="93"/>
      <c r="Y137" s="93"/>
      <c r="Z137" s="92"/>
    </row>
    <row r="138" spans="24:26" x14ac:dyDescent="0.3">
      <c r="X138" s="93"/>
      <c r="Y138" s="93"/>
      <c r="Z138" s="92"/>
    </row>
    <row r="139" spans="24:26" x14ac:dyDescent="0.3">
      <c r="X139" s="93"/>
      <c r="Y139" s="93"/>
      <c r="Z139" s="92"/>
    </row>
    <row r="140" spans="24:26" x14ac:dyDescent="0.3">
      <c r="X140" s="93"/>
      <c r="Y140" s="93"/>
      <c r="Z140" s="92"/>
    </row>
    <row r="141" spans="24:26" x14ac:dyDescent="0.3">
      <c r="X141" s="93"/>
      <c r="Y141" s="93"/>
      <c r="Z141" s="92"/>
    </row>
    <row r="142" spans="24:26" x14ac:dyDescent="0.3">
      <c r="X142" s="93"/>
      <c r="Y142" s="93"/>
      <c r="Z142" s="92"/>
    </row>
    <row r="143" spans="24:26" x14ac:dyDescent="0.3">
      <c r="X143" s="93"/>
      <c r="Y143" s="93"/>
      <c r="Z143" s="92"/>
    </row>
    <row r="144" spans="24:26" x14ac:dyDescent="0.3">
      <c r="X144" s="93"/>
      <c r="Y144" s="93"/>
      <c r="Z144" s="92"/>
    </row>
    <row r="145" spans="24:27" x14ac:dyDescent="0.3">
      <c r="X145" s="93"/>
      <c r="Y145" s="93"/>
      <c r="Z145" s="92"/>
    </row>
    <row r="146" spans="24:27" x14ac:dyDescent="0.3">
      <c r="X146" s="93"/>
      <c r="Y146" s="93"/>
      <c r="Z146" s="92"/>
    </row>
    <row r="147" spans="24:27" x14ac:dyDescent="0.3">
      <c r="X147" s="93"/>
      <c r="Y147" s="93"/>
      <c r="Z147" s="92"/>
    </row>
    <row r="148" spans="24:27" x14ac:dyDescent="0.3">
      <c r="X148" s="93"/>
      <c r="Y148" s="93"/>
      <c r="Z148" s="92"/>
    </row>
    <row r="149" spans="24:27" x14ac:dyDescent="0.3">
      <c r="X149" s="93"/>
      <c r="Y149" s="93"/>
      <c r="Z149" s="92"/>
    </row>
    <row r="150" spans="24:27" x14ac:dyDescent="0.3">
      <c r="X150" s="93"/>
      <c r="Y150" s="93"/>
      <c r="Z150" s="92"/>
    </row>
    <row r="151" spans="24:27" x14ac:dyDescent="0.3">
      <c r="X151" s="93"/>
      <c r="Y151" s="93"/>
      <c r="Z151" s="92"/>
    </row>
    <row r="152" spans="24:27" x14ac:dyDescent="0.3">
      <c r="X152" s="93"/>
      <c r="Y152" s="93"/>
      <c r="Z152" s="92"/>
    </row>
    <row r="153" spans="24:27" x14ac:dyDescent="0.3">
      <c r="X153" s="93"/>
      <c r="Y153" s="93"/>
      <c r="Z153" s="92"/>
    </row>
    <row r="154" spans="24:27" x14ac:dyDescent="0.3">
      <c r="X154" s="93"/>
      <c r="Y154" s="93"/>
      <c r="Z154" s="92"/>
    </row>
    <row r="155" spans="24:27" x14ac:dyDescent="0.3">
      <c r="X155" s="93"/>
      <c r="Y155" s="93"/>
      <c r="Z155" s="92"/>
    </row>
    <row r="156" spans="24:27" x14ac:dyDescent="0.3">
      <c r="X156" s="93"/>
      <c r="Y156" s="93"/>
      <c r="Z156" s="92"/>
    </row>
    <row r="157" spans="24:27" x14ac:dyDescent="0.3">
      <c r="X157" s="93"/>
      <c r="Y157" s="93"/>
      <c r="Z157" s="92"/>
    </row>
    <row r="158" spans="24:27" x14ac:dyDescent="0.3">
      <c r="X158" s="96"/>
      <c r="Y158" s="96"/>
      <c r="Z158" s="97"/>
      <c r="AA158" s="98"/>
    </row>
  </sheetData>
  <mergeCells count="2">
    <mergeCell ref="W5:W7"/>
    <mergeCell ref="U1:V1"/>
  </mergeCells>
  <dataValidations count="10">
    <dataValidation type="list" allowBlank="1" showInputMessage="1" showErrorMessage="1" promptTitle="**" prompt="Please select a date that cooresponds to the position's SM or BW pay schedule." sqref="Q108:Q65536" xr:uid="{00000000-0002-0000-0000-000000000000}">
      <formula1>reallenddates</formula1>
    </dataValidation>
    <dataValidation type="list" allowBlank="1" showInputMessage="1" showErrorMessage="1" promptTitle="**" prompt="Please select a date that cooresponds to the position's SM or BW pay schedule." sqref="P108:P65536" xr:uid="{00000000-0002-0000-0000-000001000000}">
      <formula1>reallbegindates</formula1>
    </dataValidation>
    <dataValidation type="textLength" operator="equal" allowBlank="1" showErrorMessage="1" errorTitle="Invalid G number" error="Please enter a 9 digit number." sqref="A3:A65536" xr:uid="{00000000-0002-0000-0000-000003000000}">
      <formula1>9</formula1>
    </dataValidation>
    <dataValidation type="textLength" operator="equal" allowBlank="1" showErrorMessage="1" errorTitle="Invalid Org Number" error="Please enter a six digit number." promptTitle="Org number" sqref="T3:T65536" xr:uid="{00000000-0002-0000-0000-000004000000}">
      <formula1>6</formula1>
    </dataValidation>
    <dataValidation type="textLength" allowBlank="1" showInputMessage="1" showErrorMessage="1" errorTitle="Suffix error" error="The suffix must be a one or two length whole number.  In special cases, it is a letter and number combination (ex. M5)." promptTitle="Suffix" prompt="(01, 02, 03, etc...)" sqref="C3:C65536" xr:uid="{00000000-0002-0000-0000-000005000000}">
      <formula1>1</formula1>
      <formula2>2</formula2>
    </dataValidation>
    <dataValidation type="list" allowBlank="1" showInputMessage="1" showErrorMessage="1" sqref="G3:G65536" xr:uid="{00000000-0002-0000-0000-000006000000}">
      <formula1>$AC$8:$AC$9</formula1>
    </dataValidation>
    <dataValidation type="list" allowBlank="1" showInputMessage="1" showErrorMessage="1" promptTitle="9 month or 12 month" prompt="9 month = 18 pays_x000a_12 month = 24 pays_x000a_BW will always be 26 pays" sqref="H108:H65536" xr:uid="{00000000-0002-0000-0000-000008000000}">
      <formula1>$AC$14:$AC$16</formula1>
    </dataValidation>
    <dataValidation type="whole" allowBlank="1" showInputMessage="1" showErrorMessage="1" promptTitle="9 month or 12 month" prompt="GRA = 9 pays_x000a_9 month = 18 pays_x000a_12 month = 24 pays_x000a_BW will always be 26 pays" sqref="H3:H107" xr:uid="{00000000-0002-0000-0000-000009000000}">
      <formula1>1</formula1>
      <formula2>26</formula2>
    </dataValidation>
    <dataValidation type="list" allowBlank="1" showInputMessage="1" showErrorMessage="1" promptTitle="**" prompt="Please select a date that cooresponds to the position's SM or BW pay schedule." sqref="Q3:Q107" xr:uid="{00000000-0002-0000-0000-00000A000000}">
      <formula1>$Y$8:$Y$57</formula1>
    </dataValidation>
    <dataValidation type="list" allowBlank="1" showInputMessage="1" showErrorMessage="1" promptTitle="**" prompt="Please select a date that cooresponds to the position's SM or BW pay schedule." sqref="P3:P107" xr:uid="{00000000-0002-0000-0000-00000B000000}">
      <formula1>$X$8:$X$57</formula1>
    </dataValidation>
  </dataValidations>
  <hyperlinks>
    <hyperlink ref="W4" r:id="rId1" xr:uid="{00000000-0004-0000-0000-000000000000}"/>
  </hyperlinks>
  <pageMargins left="0.7" right="0.7" top="0.75" bottom="0.75" header="0.3" footer="0.3"/>
  <pageSetup scale="45" fitToHeight="0" orientation="landscape" r:id="rId2"/>
  <headerFooter>
    <oddHeader>&amp;C&amp;"-,Bold"&amp;12Multiple Reallocation Request
&amp;"-,Regular"&amp;11This form was designed for handling multiple employees reallocations.
It is important to enter correct information to prevent delay in processing your requests.</oddHeader>
    <oddFooter>&amp;LOffice of Budget and Planning&amp;C&amp;P&amp;R12/3/15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100"/>
  <sheetViews>
    <sheetView workbookViewId="0">
      <selection sqref="A1:D65536"/>
    </sheetView>
  </sheetViews>
  <sheetFormatPr defaultRowHeight="14.4" x14ac:dyDescent="0.3"/>
  <cols>
    <col min="1" max="2" width="10.77734375" style="2" bestFit="1" customWidth="1"/>
    <col min="3" max="3" width="5.77734375" style="35" bestFit="1" customWidth="1"/>
    <col min="4" max="4" width="3" style="36" bestFit="1" customWidth="1"/>
  </cols>
  <sheetData>
    <row r="1" spans="1:4" x14ac:dyDescent="0.3">
      <c r="A1" s="34">
        <v>42165</v>
      </c>
      <c r="B1" s="34">
        <v>42179</v>
      </c>
      <c r="C1" s="35" t="s">
        <v>13</v>
      </c>
      <c r="D1" s="36">
        <v>1</v>
      </c>
    </row>
    <row r="2" spans="1:4" x14ac:dyDescent="0.3">
      <c r="A2" s="34">
        <v>42169</v>
      </c>
      <c r="B2" s="34">
        <v>42182</v>
      </c>
      <c r="C2" s="35">
        <v>2614</v>
      </c>
      <c r="D2" s="36">
        <v>1</v>
      </c>
    </row>
    <row r="3" spans="1:4" x14ac:dyDescent="0.3">
      <c r="A3" s="34">
        <v>42180</v>
      </c>
      <c r="B3" s="34">
        <v>42194</v>
      </c>
      <c r="C3" s="35" t="s">
        <v>14</v>
      </c>
      <c r="D3" s="36">
        <v>2</v>
      </c>
    </row>
    <row r="4" spans="1:4" x14ac:dyDescent="0.3">
      <c r="A4" s="34">
        <v>42183</v>
      </c>
      <c r="B4" s="34">
        <v>42196</v>
      </c>
      <c r="C4" s="35">
        <v>2615</v>
      </c>
      <c r="D4" s="36">
        <v>2</v>
      </c>
    </row>
    <row r="5" spans="1:4" x14ac:dyDescent="0.3">
      <c r="A5" s="34">
        <v>42195</v>
      </c>
      <c r="B5" s="34">
        <v>42209</v>
      </c>
      <c r="C5" s="35" t="s">
        <v>15</v>
      </c>
      <c r="D5" s="36">
        <v>3</v>
      </c>
    </row>
    <row r="6" spans="1:4" x14ac:dyDescent="0.3">
      <c r="A6" s="34">
        <v>42197</v>
      </c>
      <c r="B6" s="34">
        <v>42210</v>
      </c>
      <c r="C6" s="35">
        <v>2616</v>
      </c>
      <c r="D6" s="36">
        <v>3</v>
      </c>
    </row>
    <row r="7" spans="1:4" x14ac:dyDescent="0.3">
      <c r="A7" s="34">
        <v>42210</v>
      </c>
      <c r="B7" s="34">
        <v>42225</v>
      </c>
      <c r="C7" s="35" t="s">
        <v>16</v>
      </c>
      <c r="D7" s="37">
        <v>4</v>
      </c>
    </row>
    <row r="8" spans="1:4" x14ac:dyDescent="0.3">
      <c r="A8" s="34">
        <v>42211</v>
      </c>
      <c r="B8" s="34">
        <v>42224</v>
      </c>
      <c r="C8" s="35">
        <v>2617</v>
      </c>
      <c r="D8" s="37">
        <v>4</v>
      </c>
    </row>
    <row r="9" spans="1:4" x14ac:dyDescent="0.3">
      <c r="A9" s="34">
        <v>42225</v>
      </c>
      <c r="B9" s="34">
        <v>42238</v>
      </c>
      <c r="C9" s="35">
        <v>2618</v>
      </c>
      <c r="D9" s="36">
        <v>5</v>
      </c>
    </row>
    <row r="10" spans="1:4" x14ac:dyDescent="0.3">
      <c r="A10" s="34">
        <v>42226</v>
      </c>
      <c r="B10" s="34">
        <v>42240</v>
      </c>
      <c r="C10" s="35" t="s">
        <v>17</v>
      </c>
      <c r="D10" s="36">
        <v>5</v>
      </c>
    </row>
    <row r="11" spans="1:4" x14ac:dyDescent="0.3">
      <c r="A11" s="34">
        <v>42239</v>
      </c>
      <c r="B11" s="34">
        <v>42252</v>
      </c>
      <c r="C11" s="35">
        <v>2619</v>
      </c>
      <c r="D11" s="36">
        <v>6</v>
      </c>
    </row>
    <row r="12" spans="1:4" x14ac:dyDescent="0.3">
      <c r="A12" s="34">
        <v>42241</v>
      </c>
      <c r="B12" s="34">
        <v>42256</v>
      </c>
      <c r="C12" s="35" t="s">
        <v>18</v>
      </c>
      <c r="D12" s="36">
        <v>6</v>
      </c>
    </row>
    <row r="13" spans="1:4" x14ac:dyDescent="0.3">
      <c r="A13" s="34">
        <v>42253</v>
      </c>
      <c r="B13" s="34">
        <v>42266</v>
      </c>
      <c r="C13" s="35">
        <v>2620</v>
      </c>
      <c r="D13" s="36">
        <v>7</v>
      </c>
    </row>
    <row r="14" spans="1:4" x14ac:dyDescent="0.3">
      <c r="A14" s="34">
        <v>42257</v>
      </c>
      <c r="B14" s="34">
        <v>42271</v>
      </c>
      <c r="C14" s="35" t="s">
        <v>19</v>
      </c>
      <c r="D14" s="36">
        <v>7</v>
      </c>
    </row>
    <row r="15" spans="1:4" x14ac:dyDescent="0.3">
      <c r="A15" s="34">
        <v>42267</v>
      </c>
      <c r="B15" s="34">
        <v>42280</v>
      </c>
      <c r="C15" s="35">
        <v>2621</v>
      </c>
      <c r="D15" s="36">
        <v>8</v>
      </c>
    </row>
    <row r="16" spans="1:4" x14ac:dyDescent="0.3">
      <c r="A16" s="34">
        <v>42272</v>
      </c>
      <c r="B16" s="34">
        <v>42286</v>
      </c>
      <c r="C16" s="35" t="s">
        <v>20</v>
      </c>
      <c r="D16" s="36">
        <v>8</v>
      </c>
    </row>
    <row r="17" spans="1:4" x14ac:dyDescent="0.3">
      <c r="A17" s="34">
        <v>42281</v>
      </c>
      <c r="B17" s="34">
        <v>42294</v>
      </c>
      <c r="C17" s="35">
        <v>2622</v>
      </c>
      <c r="D17" s="36">
        <v>9</v>
      </c>
    </row>
    <row r="18" spans="1:4" x14ac:dyDescent="0.3">
      <c r="A18" s="34">
        <v>42287</v>
      </c>
      <c r="B18" s="34">
        <v>42301</v>
      </c>
      <c r="C18" s="35">
        <v>2623</v>
      </c>
      <c r="D18" s="36">
        <v>10</v>
      </c>
    </row>
    <row r="19" spans="1:4" x14ac:dyDescent="0.3">
      <c r="A19" s="34">
        <v>42295</v>
      </c>
      <c r="B19" s="34">
        <v>42308</v>
      </c>
      <c r="C19" s="35">
        <v>2624</v>
      </c>
      <c r="D19" s="36">
        <v>11</v>
      </c>
    </row>
    <row r="20" spans="1:4" x14ac:dyDescent="0.3">
      <c r="A20" s="34">
        <v>42302</v>
      </c>
      <c r="B20" s="34">
        <v>42317</v>
      </c>
      <c r="C20" s="35" t="s">
        <v>22</v>
      </c>
      <c r="D20" s="36">
        <v>9</v>
      </c>
    </row>
    <row r="21" spans="1:4" x14ac:dyDescent="0.3">
      <c r="A21" s="34">
        <v>42309</v>
      </c>
      <c r="B21" s="34">
        <v>42322</v>
      </c>
      <c r="C21" s="35">
        <v>2625</v>
      </c>
      <c r="D21" s="36">
        <v>12</v>
      </c>
    </row>
    <row r="22" spans="1:4" x14ac:dyDescent="0.3">
      <c r="A22" s="34">
        <v>42318</v>
      </c>
      <c r="B22" s="34">
        <v>42332</v>
      </c>
      <c r="C22" s="35" t="s">
        <v>23</v>
      </c>
      <c r="D22" s="36">
        <v>10</v>
      </c>
    </row>
    <row r="23" spans="1:4" x14ac:dyDescent="0.3">
      <c r="A23" s="34">
        <v>42323</v>
      </c>
      <c r="B23" s="34">
        <v>42336</v>
      </c>
      <c r="C23" s="35">
        <v>2626</v>
      </c>
      <c r="D23" s="36">
        <v>13</v>
      </c>
    </row>
    <row r="24" spans="1:4" x14ac:dyDescent="0.3">
      <c r="A24" s="34">
        <v>42333</v>
      </c>
      <c r="B24" s="34">
        <v>42347</v>
      </c>
      <c r="C24" s="35" t="s">
        <v>24</v>
      </c>
      <c r="D24" s="36">
        <v>11</v>
      </c>
    </row>
    <row r="25" spans="1:4" x14ac:dyDescent="0.3">
      <c r="A25" s="34">
        <v>42337</v>
      </c>
      <c r="B25" s="34">
        <v>42350</v>
      </c>
      <c r="C25" s="35">
        <v>2601</v>
      </c>
      <c r="D25" s="36">
        <v>14</v>
      </c>
    </row>
    <row r="26" spans="1:4" x14ac:dyDescent="0.3">
      <c r="A26" s="34">
        <v>42348</v>
      </c>
      <c r="B26" s="34">
        <v>42362</v>
      </c>
      <c r="C26" s="35" t="s">
        <v>25</v>
      </c>
      <c r="D26" s="36">
        <v>12</v>
      </c>
    </row>
    <row r="27" spans="1:4" x14ac:dyDescent="0.3">
      <c r="A27" s="34">
        <v>42351</v>
      </c>
      <c r="B27" s="34">
        <v>42364</v>
      </c>
      <c r="C27" s="35">
        <v>2602</v>
      </c>
      <c r="D27" s="36">
        <v>15</v>
      </c>
    </row>
    <row r="28" spans="1:4" x14ac:dyDescent="0.3">
      <c r="A28" s="34">
        <v>42363</v>
      </c>
      <c r="B28" s="34">
        <v>42378</v>
      </c>
      <c r="C28" s="35" t="s">
        <v>27</v>
      </c>
      <c r="D28" s="36">
        <v>13</v>
      </c>
    </row>
    <row r="29" spans="1:4" x14ac:dyDescent="0.3">
      <c r="A29" s="34">
        <v>42365</v>
      </c>
      <c r="B29" s="34">
        <v>42378</v>
      </c>
      <c r="C29" s="35">
        <v>2603</v>
      </c>
      <c r="D29" s="36">
        <v>16</v>
      </c>
    </row>
    <row r="30" spans="1:4" x14ac:dyDescent="0.3">
      <c r="A30" s="34">
        <v>42379</v>
      </c>
      <c r="B30" s="34">
        <v>42392</v>
      </c>
      <c r="C30" s="35">
        <v>2604</v>
      </c>
      <c r="D30" s="36">
        <v>17</v>
      </c>
    </row>
    <row r="31" spans="1:4" x14ac:dyDescent="0.3">
      <c r="A31" s="34">
        <v>42379</v>
      </c>
      <c r="B31" s="34">
        <v>42393</v>
      </c>
      <c r="C31" s="35" t="s">
        <v>28</v>
      </c>
      <c r="D31" s="36">
        <v>14</v>
      </c>
    </row>
    <row r="32" spans="1:4" x14ac:dyDescent="0.3">
      <c r="A32" s="34">
        <v>42393</v>
      </c>
      <c r="B32" s="34">
        <v>42406</v>
      </c>
      <c r="C32" s="35">
        <v>2605</v>
      </c>
      <c r="D32" s="36">
        <v>18</v>
      </c>
    </row>
    <row r="33" spans="1:4" x14ac:dyDescent="0.3">
      <c r="A33" s="34">
        <v>42394</v>
      </c>
      <c r="B33" s="34">
        <v>42409</v>
      </c>
      <c r="C33" s="35" t="s">
        <v>29</v>
      </c>
      <c r="D33" s="36">
        <v>15</v>
      </c>
    </row>
    <row r="34" spans="1:4" x14ac:dyDescent="0.3">
      <c r="A34" s="34">
        <v>42407</v>
      </c>
      <c r="B34" s="34">
        <v>42420</v>
      </c>
      <c r="C34" s="35">
        <v>2606</v>
      </c>
      <c r="D34" s="36">
        <v>19</v>
      </c>
    </row>
    <row r="35" spans="1:4" x14ac:dyDescent="0.3">
      <c r="A35" s="34">
        <v>42410</v>
      </c>
      <c r="B35" s="34">
        <v>42424</v>
      </c>
      <c r="C35" s="35" t="s">
        <v>30</v>
      </c>
      <c r="D35" s="36">
        <v>16</v>
      </c>
    </row>
    <row r="36" spans="1:4" x14ac:dyDescent="0.3">
      <c r="A36" s="34">
        <v>42421</v>
      </c>
      <c r="B36" s="34">
        <v>42434</v>
      </c>
      <c r="C36" s="35">
        <v>2607</v>
      </c>
      <c r="D36" s="36">
        <v>20</v>
      </c>
    </row>
    <row r="37" spans="1:4" x14ac:dyDescent="0.3">
      <c r="A37" s="34">
        <v>42425</v>
      </c>
      <c r="B37" s="34">
        <v>42438</v>
      </c>
      <c r="C37" s="35" t="s">
        <v>31</v>
      </c>
      <c r="D37" s="36">
        <v>17</v>
      </c>
    </row>
    <row r="38" spans="1:4" x14ac:dyDescent="0.3">
      <c r="A38" s="34">
        <v>42435</v>
      </c>
      <c r="B38" s="34">
        <v>42448</v>
      </c>
      <c r="C38" s="35">
        <v>2608</v>
      </c>
      <c r="D38" s="36">
        <v>21</v>
      </c>
    </row>
    <row r="39" spans="1:4" x14ac:dyDescent="0.3">
      <c r="A39" s="34">
        <v>42439</v>
      </c>
      <c r="B39" s="34">
        <v>42453</v>
      </c>
      <c r="C39" s="35" t="s">
        <v>32</v>
      </c>
      <c r="D39" s="36">
        <v>18</v>
      </c>
    </row>
    <row r="40" spans="1:4" x14ac:dyDescent="0.3">
      <c r="A40" s="34">
        <v>42449</v>
      </c>
      <c r="B40" s="34">
        <v>42462</v>
      </c>
      <c r="C40" s="35">
        <v>2609</v>
      </c>
      <c r="D40" s="36">
        <v>22</v>
      </c>
    </row>
    <row r="41" spans="1:4" x14ac:dyDescent="0.3">
      <c r="A41" s="34">
        <v>42454</v>
      </c>
      <c r="B41" s="34">
        <v>42469</v>
      </c>
      <c r="C41" s="35" t="s">
        <v>33</v>
      </c>
      <c r="D41" s="36">
        <v>19</v>
      </c>
    </row>
    <row r="42" spans="1:4" x14ac:dyDescent="0.3">
      <c r="A42" s="34">
        <v>42463</v>
      </c>
      <c r="B42" s="34">
        <v>42476</v>
      </c>
      <c r="C42" s="35">
        <v>2610</v>
      </c>
      <c r="D42" s="36">
        <v>23</v>
      </c>
    </row>
    <row r="43" spans="1:4" x14ac:dyDescent="0.3">
      <c r="A43" s="34">
        <v>42470</v>
      </c>
      <c r="B43" s="34">
        <v>42484</v>
      </c>
      <c r="C43" s="35" t="s">
        <v>34</v>
      </c>
      <c r="D43" s="36">
        <v>20</v>
      </c>
    </row>
    <row r="44" spans="1:4" x14ac:dyDescent="0.3">
      <c r="A44" s="34">
        <v>42477</v>
      </c>
      <c r="B44" s="34">
        <v>42490</v>
      </c>
      <c r="C44" s="35">
        <v>2611</v>
      </c>
      <c r="D44" s="36">
        <v>24</v>
      </c>
    </row>
    <row r="45" spans="1:4" x14ac:dyDescent="0.3">
      <c r="A45" s="34">
        <v>42485</v>
      </c>
      <c r="B45" s="34">
        <v>42499</v>
      </c>
      <c r="C45" s="35" t="s">
        <v>26</v>
      </c>
      <c r="D45" s="36">
        <v>21</v>
      </c>
    </row>
    <row r="46" spans="1:4" x14ac:dyDescent="0.3">
      <c r="A46" s="34">
        <v>42491</v>
      </c>
      <c r="B46" s="34">
        <v>42504</v>
      </c>
      <c r="C46" s="35">
        <v>2612</v>
      </c>
      <c r="D46" s="36">
        <v>25</v>
      </c>
    </row>
    <row r="47" spans="1:4" x14ac:dyDescent="0.3">
      <c r="A47" s="34">
        <v>42500</v>
      </c>
      <c r="B47" s="34">
        <v>42514</v>
      </c>
      <c r="C47" s="35" t="s">
        <v>35</v>
      </c>
      <c r="D47" s="36">
        <v>22</v>
      </c>
    </row>
    <row r="48" spans="1:4" x14ac:dyDescent="0.3">
      <c r="A48" s="34">
        <v>42505</v>
      </c>
      <c r="B48" s="34">
        <v>42518</v>
      </c>
      <c r="C48" s="35">
        <v>2613</v>
      </c>
      <c r="D48" s="36">
        <v>26</v>
      </c>
    </row>
    <row r="49" spans="1:4" x14ac:dyDescent="0.3">
      <c r="A49" s="34">
        <v>42515</v>
      </c>
      <c r="B49" s="34">
        <v>42530</v>
      </c>
      <c r="C49" s="35" t="s">
        <v>36</v>
      </c>
      <c r="D49" s="36">
        <v>23</v>
      </c>
    </row>
    <row r="50" spans="1:4" x14ac:dyDescent="0.3">
      <c r="A50" s="34">
        <v>42519</v>
      </c>
      <c r="B50" s="34">
        <v>42532</v>
      </c>
      <c r="C50" s="35">
        <v>2614</v>
      </c>
    </row>
    <row r="51" spans="1:4" x14ac:dyDescent="0.3">
      <c r="A51" s="38">
        <v>42531</v>
      </c>
      <c r="B51" s="38">
        <v>42545</v>
      </c>
      <c r="C51" s="35" t="s">
        <v>13</v>
      </c>
      <c r="D51" s="36">
        <v>24</v>
      </c>
    </row>
    <row r="52" spans="1:4" x14ac:dyDescent="0.3">
      <c r="A52" s="38">
        <v>42533</v>
      </c>
      <c r="B52" s="38">
        <v>42546</v>
      </c>
      <c r="C52" s="35">
        <v>2615</v>
      </c>
    </row>
    <row r="53" spans="1:4" x14ac:dyDescent="0.3">
      <c r="A53" s="38">
        <v>42546</v>
      </c>
      <c r="B53" s="38">
        <v>42560</v>
      </c>
      <c r="C53" s="35" t="s">
        <v>14</v>
      </c>
      <c r="D53" s="36">
        <v>25</v>
      </c>
    </row>
    <row r="54" spans="1:4" x14ac:dyDescent="0.3">
      <c r="A54" s="38">
        <v>42547</v>
      </c>
      <c r="B54" s="38">
        <v>42560</v>
      </c>
      <c r="C54" s="35">
        <v>2616</v>
      </c>
    </row>
    <row r="55" spans="1:4" x14ac:dyDescent="0.3">
      <c r="A55" s="38">
        <v>42561</v>
      </c>
      <c r="B55" s="38">
        <v>42575</v>
      </c>
      <c r="C55" s="35" t="s">
        <v>15</v>
      </c>
      <c r="D55" s="36">
        <v>26</v>
      </c>
    </row>
    <row r="56" spans="1:4" x14ac:dyDescent="0.3">
      <c r="A56" s="38">
        <v>42561</v>
      </c>
      <c r="B56" s="38">
        <v>42574</v>
      </c>
      <c r="C56" s="35">
        <v>2617</v>
      </c>
    </row>
    <row r="57" spans="1:4" x14ac:dyDescent="0.3">
      <c r="A57" s="38">
        <v>42575</v>
      </c>
      <c r="B57" s="38">
        <v>42588</v>
      </c>
      <c r="C57" s="35">
        <v>2618</v>
      </c>
    </row>
    <row r="58" spans="1:4" x14ac:dyDescent="0.3">
      <c r="A58" s="38">
        <v>42576</v>
      </c>
      <c r="B58" s="38">
        <v>42591</v>
      </c>
      <c r="C58" s="35" t="s">
        <v>16</v>
      </c>
      <c r="D58" s="36">
        <v>27</v>
      </c>
    </row>
    <row r="59" spans="1:4" x14ac:dyDescent="0.3">
      <c r="A59" s="38">
        <v>42589</v>
      </c>
      <c r="B59" s="38">
        <v>42602</v>
      </c>
      <c r="C59" s="35">
        <v>2619</v>
      </c>
    </row>
    <row r="60" spans="1:4" x14ac:dyDescent="0.3">
      <c r="A60" s="38">
        <v>42592</v>
      </c>
      <c r="B60" s="38">
        <v>42606</v>
      </c>
      <c r="C60" s="35" t="s">
        <v>17</v>
      </c>
      <c r="D60" s="36">
        <v>28</v>
      </c>
    </row>
    <row r="61" spans="1:4" x14ac:dyDescent="0.3">
      <c r="A61" s="38">
        <v>42603</v>
      </c>
      <c r="B61" s="38">
        <v>42616</v>
      </c>
      <c r="C61" s="35">
        <v>2620</v>
      </c>
    </row>
    <row r="62" spans="1:4" x14ac:dyDescent="0.3">
      <c r="A62" s="38">
        <v>42607</v>
      </c>
      <c r="B62" s="38">
        <v>42622</v>
      </c>
      <c r="C62" s="35" t="s">
        <v>18</v>
      </c>
      <c r="D62" s="36">
        <v>29</v>
      </c>
    </row>
    <row r="63" spans="1:4" x14ac:dyDescent="0.3">
      <c r="A63" s="38">
        <v>42617</v>
      </c>
      <c r="B63" s="38">
        <v>42630</v>
      </c>
      <c r="C63" s="35">
        <v>2621</v>
      </c>
    </row>
    <row r="64" spans="1:4" x14ac:dyDescent="0.3">
      <c r="A64" s="38">
        <v>42623</v>
      </c>
      <c r="B64" s="38">
        <v>42637</v>
      </c>
      <c r="C64" s="35" t="s">
        <v>19</v>
      </c>
      <c r="D64" s="36">
        <v>30</v>
      </c>
    </row>
    <row r="65" spans="1:4" x14ac:dyDescent="0.3">
      <c r="A65" s="38">
        <v>42631</v>
      </c>
      <c r="B65" s="38">
        <v>42644</v>
      </c>
      <c r="C65" s="35">
        <v>2622</v>
      </c>
    </row>
    <row r="66" spans="1:4" x14ac:dyDescent="0.3">
      <c r="A66" s="38">
        <v>42638</v>
      </c>
      <c r="B66" s="38">
        <v>42652</v>
      </c>
      <c r="C66" s="35" t="s">
        <v>20</v>
      </c>
      <c r="D66" s="36">
        <v>31</v>
      </c>
    </row>
    <row r="67" spans="1:4" x14ac:dyDescent="0.3">
      <c r="A67" s="38">
        <v>42645</v>
      </c>
      <c r="B67" s="38">
        <v>42658</v>
      </c>
      <c r="C67" s="35">
        <v>2623</v>
      </c>
    </row>
    <row r="68" spans="1:4" x14ac:dyDescent="0.3">
      <c r="A68" s="38">
        <v>42653</v>
      </c>
      <c r="B68" s="38">
        <v>42667</v>
      </c>
      <c r="C68" s="35" t="s">
        <v>21</v>
      </c>
      <c r="D68" s="36">
        <v>32</v>
      </c>
    </row>
    <row r="69" spans="1:4" x14ac:dyDescent="0.3">
      <c r="A69" s="38">
        <v>42659</v>
      </c>
      <c r="B69" s="38">
        <v>42672</v>
      </c>
      <c r="C69" s="35">
        <v>2624</v>
      </c>
    </row>
    <row r="70" spans="1:4" x14ac:dyDescent="0.3">
      <c r="A70" s="38">
        <v>42668</v>
      </c>
      <c r="B70" s="38">
        <v>42683</v>
      </c>
      <c r="C70" s="35" t="s">
        <v>22</v>
      </c>
      <c r="D70" s="36">
        <v>33</v>
      </c>
    </row>
    <row r="71" spans="1:4" x14ac:dyDescent="0.3">
      <c r="A71" s="38">
        <v>42673</v>
      </c>
      <c r="B71" s="38">
        <v>42686</v>
      </c>
      <c r="C71" s="35">
        <v>2625</v>
      </c>
    </row>
    <row r="72" spans="1:4" x14ac:dyDescent="0.3">
      <c r="A72" s="38">
        <v>42684</v>
      </c>
      <c r="B72" s="38">
        <v>42698</v>
      </c>
      <c r="C72" s="35" t="s">
        <v>23</v>
      </c>
      <c r="D72" s="36">
        <v>34</v>
      </c>
    </row>
    <row r="73" spans="1:4" x14ac:dyDescent="0.3">
      <c r="A73" s="38">
        <v>42687</v>
      </c>
      <c r="B73" s="38">
        <v>42700</v>
      </c>
      <c r="C73" s="35">
        <v>2626</v>
      </c>
    </row>
    <row r="74" spans="1:4" x14ac:dyDescent="0.3">
      <c r="A74" s="38">
        <v>42699</v>
      </c>
      <c r="B74" s="38">
        <v>42713</v>
      </c>
      <c r="C74" s="35" t="s">
        <v>24</v>
      </c>
      <c r="D74" s="36">
        <v>35</v>
      </c>
    </row>
    <row r="75" spans="1:4" x14ac:dyDescent="0.3">
      <c r="A75" s="38">
        <v>42701</v>
      </c>
      <c r="B75" s="38">
        <v>42714</v>
      </c>
      <c r="C75" s="35">
        <v>2601</v>
      </c>
    </row>
    <row r="76" spans="1:4" x14ac:dyDescent="0.3">
      <c r="A76" s="38">
        <v>42714</v>
      </c>
      <c r="B76" s="38">
        <v>42728</v>
      </c>
      <c r="C76" s="35" t="s">
        <v>25</v>
      </c>
      <c r="D76" s="36">
        <v>36</v>
      </c>
    </row>
    <row r="77" spans="1:4" x14ac:dyDescent="0.3">
      <c r="A77" s="38">
        <v>42715</v>
      </c>
      <c r="B77" s="38">
        <v>42728</v>
      </c>
      <c r="C77" s="35">
        <v>2602</v>
      </c>
    </row>
    <row r="78" spans="1:4" x14ac:dyDescent="0.3">
      <c r="A78" s="38">
        <v>42729</v>
      </c>
      <c r="B78" s="38">
        <v>42744</v>
      </c>
      <c r="C78" s="35" t="s">
        <v>27</v>
      </c>
      <c r="D78" s="36">
        <v>37</v>
      </c>
    </row>
    <row r="79" spans="1:4" x14ac:dyDescent="0.3">
      <c r="A79" s="38">
        <v>42729</v>
      </c>
      <c r="B79" s="38">
        <v>42742</v>
      </c>
      <c r="C79" s="35">
        <v>2603</v>
      </c>
    </row>
    <row r="80" spans="1:4" x14ac:dyDescent="0.3">
      <c r="A80" s="38">
        <v>42743</v>
      </c>
      <c r="B80" s="38">
        <v>42756</v>
      </c>
      <c r="C80" s="35">
        <v>2604</v>
      </c>
    </row>
    <row r="81" spans="1:4" x14ac:dyDescent="0.3">
      <c r="A81" s="38">
        <v>42745</v>
      </c>
      <c r="B81" s="38">
        <v>42759</v>
      </c>
      <c r="C81" s="35" t="s">
        <v>28</v>
      </c>
      <c r="D81" s="36">
        <v>38</v>
      </c>
    </row>
    <row r="82" spans="1:4" x14ac:dyDescent="0.3">
      <c r="A82" s="38">
        <v>42757</v>
      </c>
      <c r="B82" s="38">
        <v>42770</v>
      </c>
      <c r="C82" s="35">
        <v>2605</v>
      </c>
    </row>
    <row r="83" spans="1:4" x14ac:dyDescent="0.3">
      <c r="A83" s="38">
        <v>42760</v>
      </c>
      <c r="B83" s="38">
        <v>42775</v>
      </c>
      <c r="C83" s="35" t="s">
        <v>29</v>
      </c>
      <c r="D83" s="36">
        <v>39</v>
      </c>
    </row>
    <row r="84" spans="1:4" x14ac:dyDescent="0.3">
      <c r="A84" s="38">
        <v>42771</v>
      </c>
      <c r="B84" s="38">
        <v>42784</v>
      </c>
      <c r="C84" s="35">
        <v>2606</v>
      </c>
    </row>
    <row r="85" spans="1:4" x14ac:dyDescent="0.3">
      <c r="A85" s="38">
        <v>42776</v>
      </c>
      <c r="B85" s="38">
        <v>42790</v>
      </c>
      <c r="C85" s="35" t="s">
        <v>30</v>
      </c>
      <c r="D85" s="36">
        <v>40</v>
      </c>
    </row>
    <row r="86" spans="1:4" x14ac:dyDescent="0.3">
      <c r="A86" s="38">
        <v>42785</v>
      </c>
      <c r="B86" s="38">
        <v>42798</v>
      </c>
      <c r="C86" s="35">
        <v>2607</v>
      </c>
    </row>
    <row r="87" spans="1:4" x14ac:dyDescent="0.3">
      <c r="A87" s="38">
        <v>42791</v>
      </c>
      <c r="B87" s="38">
        <v>42803</v>
      </c>
      <c r="C87" s="35" t="s">
        <v>31</v>
      </c>
      <c r="D87" s="36">
        <v>41</v>
      </c>
    </row>
    <row r="88" spans="1:4" x14ac:dyDescent="0.3">
      <c r="A88" s="38">
        <v>42799</v>
      </c>
      <c r="B88" s="38">
        <v>42812</v>
      </c>
      <c r="C88" s="35">
        <v>2608</v>
      </c>
    </row>
    <row r="89" spans="1:4" x14ac:dyDescent="0.3">
      <c r="A89" s="38">
        <v>42804</v>
      </c>
      <c r="B89" s="38">
        <v>42818</v>
      </c>
      <c r="C89" s="35" t="s">
        <v>32</v>
      </c>
      <c r="D89" s="36">
        <v>42</v>
      </c>
    </row>
    <row r="90" spans="1:4" x14ac:dyDescent="0.3">
      <c r="A90" s="38">
        <v>42813</v>
      </c>
      <c r="B90" s="38">
        <v>42826</v>
      </c>
      <c r="C90" s="35">
        <v>2609</v>
      </c>
    </row>
    <row r="91" spans="1:4" x14ac:dyDescent="0.3">
      <c r="A91" s="38">
        <v>42819</v>
      </c>
      <c r="B91" s="38">
        <v>42834</v>
      </c>
      <c r="C91" s="35" t="s">
        <v>33</v>
      </c>
      <c r="D91" s="36">
        <v>43</v>
      </c>
    </row>
    <row r="92" spans="1:4" x14ac:dyDescent="0.3">
      <c r="A92" s="38">
        <v>42827</v>
      </c>
      <c r="B92" s="38">
        <v>42840</v>
      </c>
      <c r="C92" s="35">
        <v>2610</v>
      </c>
    </row>
    <row r="93" spans="1:4" x14ac:dyDescent="0.3">
      <c r="A93" s="38">
        <v>42835</v>
      </c>
      <c r="B93" s="38">
        <v>42849</v>
      </c>
      <c r="C93" s="35" t="s">
        <v>34</v>
      </c>
      <c r="D93" s="36">
        <v>44</v>
      </c>
    </row>
    <row r="94" spans="1:4" x14ac:dyDescent="0.3">
      <c r="A94" s="38">
        <v>42841</v>
      </c>
      <c r="B94" s="38">
        <v>42854</v>
      </c>
      <c r="C94" s="35">
        <v>2611</v>
      </c>
    </row>
    <row r="95" spans="1:4" x14ac:dyDescent="0.3">
      <c r="A95" s="38">
        <v>42850</v>
      </c>
      <c r="B95" s="38">
        <v>42864</v>
      </c>
      <c r="C95" s="35" t="s">
        <v>26</v>
      </c>
      <c r="D95" s="36">
        <v>45</v>
      </c>
    </row>
    <row r="96" spans="1:4" x14ac:dyDescent="0.3">
      <c r="A96" s="38">
        <v>42855</v>
      </c>
      <c r="B96" s="38">
        <v>42868</v>
      </c>
      <c r="C96" s="35">
        <v>2612</v>
      </c>
    </row>
    <row r="97" spans="1:4" x14ac:dyDescent="0.3">
      <c r="A97" s="38">
        <v>42865</v>
      </c>
      <c r="B97" s="38">
        <v>42879</v>
      </c>
      <c r="C97" s="35" t="s">
        <v>35</v>
      </c>
      <c r="D97" s="36">
        <v>46</v>
      </c>
    </row>
    <row r="98" spans="1:4" x14ac:dyDescent="0.3">
      <c r="A98" s="38">
        <v>42869</v>
      </c>
      <c r="B98" s="38">
        <v>42882</v>
      </c>
      <c r="C98" s="35">
        <v>2613</v>
      </c>
    </row>
    <row r="99" spans="1:4" x14ac:dyDescent="0.3">
      <c r="A99" s="38">
        <v>42880</v>
      </c>
      <c r="B99" s="38">
        <v>42895</v>
      </c>
      <c r="C99" s="35" t="s">
        <v>36</v>
      </c>
      <c r="D99" s="36">
        <v>47</v>
      </c>
    </row>
    <row r="100" spans="1:4" x14ac:dyDescent="0.3">
      <c r="A100" s="38"/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Multiple Reallocation template</vt:lpstr>
      <vt:lpstr>pay IDs</vt:lpstr>
      <vt:lpstr>'Multiple Reallocation template'!Print_Area</vt:lpstr>
      <vt:lpstr>'Multiple Reallocation template'!Print_Titles</vt:lpstr>
      <vt:lpstr>reallbegindates</vt:lpstr>
      <vt:lpstr>reallenddates</vt:lpstr>
      <vt:lpstr>SMBWpays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Oler</dc:creator>
  <cp:lastModifiedBy>Gail E Frola</cp:lastModifiedBy>
  <cp:lastPrinted>2019-05-28T14:53:15Z</cp:lastPrinted>
  <dcterms:created xsi:type="dcterms:W3CDTF">2015-12-02T14:00:12Z</dcterms:created>
  <dcterms:modified xsi:type="dcterms:W3CDTF">2023-07-24T13:43:32Z</dcterms:modified>
</cp:coreProperties>
</file>