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/>
  <mc:AlternateContent xmlns:mc="http://schemas.openxmlformats.org/markup-compatibility/2006">
    <mc:Choice Requires="x15">
      <x15ac:absPath xmlns:x15ac="http://schemas.microsoft.com/office/spreadsheetml/2010/11/ac" url="M:\shared\obp.posnctrl\Position Control\FY23 Position Control\"/>
    </mc:Choice>
  </mc:AlternateContent>
  <xr:revisionPtr revIDLastSave="0" documentId="13_ncr:1_{421A8D0C-FFD9-4CDE-BCB5-9FC2FB71A3C5}" xr6:coauthVersionLast="36" xr6:coauthVersionMax="36" xr10:uidLastSave="{00000000-0000-0000-0000-000000000000}"/>
  <bookViews>
    <workbookView xWindow="0" yWindow="0" windowWidth="38400" windowHeight="16860" activeTab="1" xr2:uid="{00000000-000D-0000-FFFF-FFFF00000000}"/>
  </bookViews>
  <sheets>
    <sheet name="Dropdowns" sheetId="4" r:id="rId1"/>
    <sheet name="Position Control Form" sheetId="1" r:id="rId2"/>
    <sheet name="Sheet1" sheetId="5" r:id="rId3"/>
  </sheets>
  <externalReferences>
    <externalReference r:id="rId4"/>
    <externalReference r:id="rId5"/>
    <externalReference r:id="rId6"/>
  </externalReferences>
  <definedNames>
    <definedName name="BeginDate">#REF!,#REF!</definedName>
    <definedName name="Campus">[1]Tables!$F$3:$F$10</definedName>
    <definedName name="Classification">[2]Tables!$F$23:$F$26</definedName>
    <definedName name="EndDate">#REF!,#REF!</definedName>
    <definedName name="NumberOfYears">[3]Tables!$F$30:$F$32</definedName>
    <definedName name="_xlnm.Print_Area" localSheetId="1">'Position Control Form'!$A$1:$AJ$21</definedName>
    <definedName name="Years">[1]Tables!$F$30:$F$31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7" i="1" l="1"/>
  <c r="N11" i="1" l="1"/>
  <c r="S11" i="1"/>
  <c r="W11" i="1" s="1"/>
  <c r="R11" i="1"/>
  <c r="V11" i="1" s="1"/>
  <c r="N10" i="1"/>
  <c r="S10" i="1"/>
  <c r="W10" i="1" s="1"/>
  <c r="R10" i="1"/>
  <c r="V10" i="1" s="1"/>
  <c r="N9" i="1"/>
  <c r="S9" i="1"/>
  <c r="W9" i="1" s="1"/>
  <c r="R9" i="1"/>
  <c r="V9" i="1" s="1"/>
  <c r="N8" i="1"/>
  <c r="S8" i="1"/>
  <c r="W8" i="1" s="1"/>
  <c r="R8" i="1"/>
  <c r="V8" i="1" s="1"/>
  <c r="AH7" i="1"/>
  <c r="S7" i="1"/>
  <c r="W7" i="1" s="1"/>
  <c r="R7" i="1"/>
  <c r="V7" i="1" s="1"/>
  <c r="AH9" i="1" l="1"/>
  <c r="AH8" i="1"/>
  <c r="T7" i="1"/>
  <c r="T8" i="1"/>
  <c r="AI8" i="1" s="1"/>
  <c r="T9" i="1"/>
  <c r="AI9" i="1" s="1"/>
  <c r="AJ9" i="1" s="1"/>
  <c r="T10" i="1"/>
  <c r="X10" i="1" s="1"/>
  <c r="AH10" i="1"/>
  <c r="T11" i="1"/>
  <c r="AI11" i="1" s="1"/>
  <c r="AH11" i="1"/>
  <c r="X9" i="1" l="1"/>
  <c r="AJ8" i="1"/>
  <c r="AI7" i="1"/>
  <c r="AJ7" i="1" s="1"/>
  <c r="X7" i="1"/>
  <c r="X8" i="1"/>
  <c r="X11" i="1"/>
  <c r="AI10" i="1"/>
  <c r="AJ10" i="1" s="1"/>
  <c r="AJ11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Gail E Frola</author>
  </authors>
  <commentList>
    <comment ref="L6" authorId="0" shapeId="0" xr:uid="{B57D0B2E-37B3-4632-9791-E6BA6F2DB4F6}">
      <text>
        <r>
          <rPr>
            <b/>
            <sz val="9"/>
            <color indexed="81"/>
            <rFont val="Tahoma"/>
            <charset val="1"/>
          </rPr>
          <t>Gail E Frola:</t>
        </r>
        <r>
          <rPr>
            <sz val="9"/>
            <color indexed="81"/>
            <rFont val="Tahoma"/>
            <charset val="1"/>
          </rPr>
          <t xml:space="preserve">
Current Banner amount</t>
        </r>
      </text>
    </comment>
    <comment ref="M6" authorId="0" shapeId="0" xr:uid="{82D86893-3161-4F7D-8E5F-7825C0757631}">
      <text>
        <r>
          <rPr>
            <b/>
            <sz val="9"/>
            <color indexed="81"/>
            <rFont val="Tahoma"/>
            <charset val="1"/>
          </rPr>
          <t>Gail E Frola:</t>
        </r>
        <r>
          <rPr>
            <sz val="9"/>
            <color indexed="81"/>
            <rFont val="Tahoma"/>
            <charset val="1"/>
          </rPr>
          <t xml:space="preserve">
Desired salary budget</t>
        </r>
      </text>
    </comment>
  </commentList>
</comments>
</file>

<file path=xl/sharedStrings.xml><?xml version="1.0" encoding="utf-8"?>
<sst xmlns="http://schemas.openxmlformats.org/spreadsheetml/2006/main" count="79" uniqueCount="69">
  <si>
    <t xml:space="preserve">Position Title </t>
  </si>
  <si>
    <t>Y</t>
  </si>
  <si>
    <t>OFFSET Y/N - IF Y --&gt;</t>
  </si>
  <si>
    <t>F-DOC #</t>
  </si>
  <si>
    <t>OFFSET J-DOC #</t>
  </si>
  <si>
    <t>Employee Position G#</t>
  </si>
  <si>
    <t>Date Received</t>
  </si>
  <si>
    <t>Date Processed in Banner</t>
  </si>
  <si>
    <t>OSBP Use only</t>
  </si>
  <si>
    <t>Pos#</t>
  </si>
  <si>
    <t>Description</t>
  </si>
  <si>
    <t>Effective Date</t>
  </si>
  <si>
    <t>Fringe Rates</t>
  </si>
  <si>
    <t xml:space="preserve">Salary Offset </t>
  </si>
  <si>
    <t xml:space="preserve">Fringe Offset </t>
  </si>
  <si>
    <t xml:space="preserve">Total Offset </t>
  </si>
  <si>
    <t>POSITION CONTROL FORM</t>
  </si>
  <si>
    <t>DE Offset Account</t>
  </si>
  <si>
    <t>Instructions:</t>
  </si>
  <si>
    <t>SELECT</t>
  </si>
  <si>
    <t>Yes/No</t>
  </si>
  <si>
    <t>Fringe Rate</t>
  </si>
  <si>
    <t>Position Type</t>
  </si>
  <si>
    <t>Facutly Type</t>
  </si>
  <si>
    <t>No</t>
  </si>
  <si>
    <t xml:space="preserve">Classified NEWCL </t>
  </si>
  <si>
    <t>Tenure Track</t>
  </si>
  <si>
    <t>Yes</t>
  </si>
  <si>
    <t>9 Month Instructional Faculty 01000</t>
  </si>
  <si>
    <t>Tenured</t>
  </si>
  <si>
    <t>12 Month Instructional Faculty 01001</t>
  </si>
  <si>
    <t>Term</t>
  </si>
  <si>
    <t>9 Month Research Faculty 01301</t>
  </si>
  <si>
    <t xml:space="preserve">12 Month Research Faculty 01300 </t>
  </si>
  <si>
    <t>Administratiave Faculty 01200</t>
  </si>
  <si>
    <t xml:space="preserve">Professional Administrative Faculty 01201 </t>
  </si>
  <si>
    <t>Orange Cells  are completed by OSBP</t>
  </si>
  <si>
    <t>White Cells are to be completed by the unit</t>
  </si>
  <si>
    <t>Fund*</t>
  </si>
  <si>
    <t>DE Offset Fund*</t>
  </si>
  <si>
    <t>Grey Cells are imbedded calculations</t>
  </si>
  <si>
    <t>*The position fund needs to be in the same fund group as the fund for the offset</t>
  </si>
  <si>
    <t>Division</t>
  </si>
  <si>
    <t>Department/Unit</t>
  </si>
  <si>
    <t>Faculty/Admin Faculty</t>
  </si>
  <si>
    <t>Classified Staff</t>
  </si>
  <si>
    <t>Fringe rates:</t>
  </si>
  <si>
    <t>FY 22 Fringe Budget Variance</t>
  </si>
  <si>
    <t>FY 22 Budget Variance</t>
  </si>
  <si>
    <t>FY23 Compensation Budget</t>
  </si>
  <si>
    <t>FY23 Fringe Budget</t>
  </si>
  <si>
    <t>FY23 Compensation &amp; Fringe</t>
  </si>
  <si>
    <t>FY23 Comp Budget</t>
  </si>
  <si>
    <t>Adjusted FY23 Comp Budget</t>
  </si>
  <si>
    <t>FY23 Comp Budget Variance</t>
  </si>
  <si>
    <t xml:space="preserve">Adjusted FY23 Fringe Budget                                   </t>
  </si>
  <si>
    <t>FY23  Budget</t>
  </si>
  <si>
    <t xml:space="preserve">Adjusted FY23 Budget                                   </t>
  </si>
  <si>
    <t>DE Offset  Org/Chart P</t>
  </si>
  <si>
    <t>FY 23 Funding Offset</t>
  </si>
  <si>
    <t>Increase Sal Budget</t>
  </si>
  <si>
    <t>Decrease Sal Budget</t>
  </si>
  <si>
    <t>Change Posn Budget org</t>
  </si>
  <si>
    <t>Adjust FTE</t>
  </si>
  <si>
    <t>N</t>
  </si>
  <si>
    <t>Examples:</t>
  </si>
  <si>
    <t>Move labor distribution</t>
  </si>
  <si>
    <t>Current Position Budget Org</t>
  </si>
  <si>
    <t>(note new LD org in description)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</si>
</sst>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  <numFmt numFmtId="165" formatCode="#,##0.00;[Red]#,##0.00"/>
    <numFmt numFmtId="166" formatCode="0.0%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b/>
      <sz val="9"/>
      <name val="Arial"/>
      <family val="2"/>
    </font>
    <font>
      <b/>
      <sz val="9"/>
      <color rgb="FFFF0000"/>
      <name val="Arial"/>
      <family val="2"/>
    </font>
    <font>
      <b/>
      <sz val="10"/>
      <color rgb="FFFF0000"/>
      <name val="Arial"/>
      <family val="2"/>
    </font>
    <font>
      <b/>
      <i/>
      <sz val="10"/>
      <name val="Arial"/>
      <family val="2"/>
    </font>
    <font>
      <b/>
      <i/>
      <sz val="9"/>
      <color theme="1"/>
      <name val="Arial"/>
      <family val="2"/>
    </font>
    <font>
      <b/>
      <sz val="14"/>
      <name val="Arial"/>
      <family val="2"/>
    </font>
    <font>
      <b/>
      <i/>
      <sz val="9"/>
      <color rgb="FF000000"/>
      <name val="Arial"/>
      <family val="2"/>
    </font>
    <font>
      <b/>
      <i/>
      <sz val="10"/>
      <color theme="1"/>
      <name val="Arial"/>
      <family val="2"/>
    </font>
    <font>
      <sz val="8"/>
      <name val="Arial"/>
      <family val="2"/>
    </font>
    <font>
      <sz val="12"/>
      <color theme="1"/>
      <name val="Calibri"/>
      <family val="2"/>
      <scheme val="minor"/>
    </font>
    <font>
      <sz val="9"/>
      <color theme="1"/>
      <name val="Arial"/>
      <family val="2"/>
    </font>
    <font>
      <sz val="10"/>
      <color rgb="FF333333"/>
      <name val="Verdana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0000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9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38" fontId="4" fillId="0" borderId="0"/>
    <xf numFmtId="0" fontId="1" fillId="0" borderId="0"/>
    <xf numFmtId="0" fontId="15" fillId="0" borderId="0"/>
    <xf numFmtId="44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43" fontId="15" fillId="0" borderId="0" applyFont="0" applyFill="0" applyBorder="0" applyAlignment="0" applyProtection="0"/>
  </cellStyleXfs>
  <cellXfs count="124">
    <xf numFmtId="0" fontId="0" fillId="0" borderId="0" xfId="0"/>
    <xf numFmtId="0" fontId="6" fillId="2" borderId="0" xfId="0" applyFont="1" applyFill="1" applyBorder="1" applyAlignment="1">
      <alignment horizontal="center" vertical="center"/>
    </xf>
    <xf numFmtId="164" fontId="2" fillId="0" borderId="0" xfId="0" applyNumberFormat="1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1" fontId="3" fillId="0" borderId="0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164" fontId="3" fillId="0" borderId="0" xfId="0" applyNumberFormat="1" applyFont="1" applyBorder="1" applyAlignment="1" applyProtection="1">
      <alignment horizontal="center" vertical="center"/>
    </xf>
    <xf numFmtId="165" fontId="2" fillId="0" borderId="0" xfId="0" applyNumberFormat="1" applyFont="1" applyBorder="1" applyAlignment="1" applyProtection="1">
      <alignment horizontal="center" vertical="center"/>
    </xf>
    <xf numFmtId="3" fontId="2" fillId="0" borderId="0" xfId="0" applyNumberFormat="1" applyFont="1" applyBorder="1" applyAlignment="1" applyProtection="1">
      <alignment horizontal="center" vertical="center"/>
    </xf>
    <xf numFmtId="40" fontId="3" fillId="0" borderId="0" xfId="0" applyNumberFormat="1" applyFont="1" applyBorder="1" applyAlignment="1" applyProtection="1">
      <alignment horizontal="center" vertical="center"/>
    </xf>
    <xf numFmtId="38" fontId="3" fillId="0" borderId="0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 wrapText="1"/>
    </xf>
    <xf numFmtId="3" fontId="3" fillId="0" borderId="0" xfId="0" applyNumberFormat="1" applyFont="1" applyBorder="1" applyAlignment="1" applyProtection="1">
      <alignment horizontal="center" vertical="center"/>
    </xf>
    <xf numFmtId="0" fontId="5" fillId="0" borderId="0" xfId="0" applyFont="1" applyBorder="1" applyAlignment="1">
      <alignment horizontal="center" vertical="center"/>
    </xf>
    <xf numFmtId="3" fontId="2" fillId="0" borderId="0" xfId="0" applyNumberFormat="1" applyFont="1" applyFill="1" applyBorder="1" applyAlignment="1" applyProtection="1">
      <alignment horizontal="center" vertical="center"/>
    </xf>
    <xf numFmtId="3" fontId="3" fillId="0" borderId="0" xfId="0" applyNumberFormat="1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3" fontId="3" fillId="3" borderId="1" xfId="0" applyNumberFormat="1" applyFont="1" applyFill="1" applyBorder="1" applyAlignment="1" applyProtection="1">
      <alignment horizontal="center" vertical="center" wrapText="1"/>
    </xf>
    <xf numFmtId="40" fontId="3" fillId="3" borderId="1" xfId="3" applyNumberFormat="1" applyFont="1" applyFill="1" applyBorder="1" applyAlignment="1" applyProtection="1">
      <alignment horizontal="center" vertical="center" wrapText="1"/>
    </xf>
    <xf numFmtId="0" fontId="10" fillId="4" borderId="1" xfId="0" applyFont="1" applyFill="1" applyBorder="1" applyAlignment="1" applyProtection="1">
      <alignment horizontal="center" vertical="center" wrapText="1"/>
    </xf>
    <xf numFmtId="38" fontId="3" fillId="3" borderId="1" xfId="3" applyNumberFormat="1" applyFont="1" applyFill="1" applyBorder="1" applyAlignment="1" applyProtection="1">
      <alignment horizontal="center" vertical="center" wrapText="1"/>
    </xf>
    <xf numFmtId="38" fontId="3" fillId="0" borderId="1" xfId="3" applyNumberFormat="1" applyFont="1" applyFill="1" applyBorder="1" applyAlignment="1" applyProtection="1">
      <alignment horizontal="center" vertical="center" wrapText="1"/>
    </xf>
    <xf numFmtId="164" fontId="10" fillId="4" borderId="1" xfId="0" applyNumberFormat="1" applyFont="1" applyFill="1" applyBorder="1" applyAlignment="1" applyProtection="1">
      <alignment horizontal="center" vertical="center" wrapText="1"/>
    </xf>
    <xf numFmtId="0" fontId="11" fillId="4" borderId="7" xfId="0" applyFont="1" applyFill="1" applyBorder="1" applyAlignment="1">
      <alignment horizontal="center" vertical="center"/>
    </xf>
    <xf numFmtId="14" fontId="11" fillId="4" borderId="7" xfId="0" applyNumberFormat="1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44" fontId="7" fillId="3" borderId="7" xfId="1" applyFont="1" applyFill="1" applyBorder="1" applyAlignment="1">
      <alignment horizontal="center" vertical="center"/>
    </xf>
    <xf numFmtId="44" fontId="7" fillId="0" borderId="6" xfId="1" applyFont="1" applyFill="1" applyBorder="1" applyAlignment="1">
      <alignment horizontal="center" vertical="center"/>
    </xf>
    <xf numFmtId="166" fontId="11" fillId="0" borderId="6" xfId="2" applyNumberFormat="1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11" fillId="4" borderId="8" xfId="0" applyFont="1" applyFill="1" applyBorder="1" applyAlignment="1">
      <alignment horizontal="center" vertical="center"/>
    </xf>
    <xf numFmtId="14" fontId="11" fillId="4" borderId="8" xfId="0" applyNumberFormat="1" applyFont="1" applyFill="1" applyBorder="1" applyAlignment="1">
      <alignment horizontal="center" vertical="center"/>
    </xf>
    <xf numFmtId="44" fontId="7" fillId="3" borderId="8" xfId="1" applyFont="1" applyFill="1" applyBorder="1" applyAlignment="1">
      <alignment horizontal="center" vertical="center"/>
    </xf>
    <xf numFmtId="0" fontId="11" fillId="4" borderId="9" xfId="0" applyFont="1" applyFill="1" applyBorder="1" applyAlignment="1">
      <alignment horizontal="center" vertical="center"/>
    </xf>
    <xf numFmtId="14" fontId="11" fillId="4" borderId="9" xfId="0" applyNumberFormat="1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44" fontId="7" fillId="3" borderId="9" xfId="1" applyFont="1" applyFill="1" applyBorder="1" applyAlignment="1">
      <alignment horizontal="center" vertical="center"/>
    </xf>
    <xf numFmtId="44" fontId="7" fillId="0" borderId="10" xfId="1" applyFont="1" applyFill="1" applyBorder="1" applyAlignment="1">
      <alignment horizontal="center" vertical="center"/>
    </xf>
    <xf numFmtId="0" fontId="3" fillId="0" borderId="2" xfId="0" applyFont="1" applyFill="1" applyBorder="1" applyAlignment="1" applyProtection="1">
      <alignment horizontal="center" vertical="center"/>
    </xf>
    <xf numFmtId="38" fontId="3" fillId="0" borderId="3" xfId="3" applyNumberFormat="1" applyFont="1" applyFill="1" applyBorder="1" applyAlignment="1" applyProtection="1">
      <alignment horizontal="center" vertical="center"/>
    </xf>
    <xf numFmtId="40" fontId="3" fillId="3" borderId="1" xfId="0" applyNumberFormat="1" applyFont="1" applyFill="1" applyBorder="1" applyAlignment="1" applyProtection="1">
      <alignment horizontal="center" vertical="center" wrapText="1"/>
    </xf>
    <xf numFmtId="0" fontId="10" fillId="0" borderId="0" xfId="0" applyFont="1" applyBorder="1" applyAlignment="1" applyProtection="1">
      <alignment horizontal="center" vertical="center"/>
    </xf>
    <xf numFmtId="0" fontId="13" fillId="4" borderId="7" xfId="0" applyFont="1" applyFill="1" applyBorder="1" applyAlignment="1">
      <alignment horizontal="center" vertical="center"/>
    </xf>
    <xf numFmtId="0" fontId="13" fillId="4" borderId="8" xfId="0" applyFont="1" applyFill="1" applyBorder="1" applyAlignment="1">
      <alignment horizontal="center" vertical="center"/>
    </xf>
    <xf numFmtId="0" fontId="13" fillId="4" borderId="9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38" fontId="3" fillId="0" borderId="0" xfId="0" applyNumberFormat="1" applyFont="1" applyFill="1" applyBorder="1" applyAlignment="1" applyProtection="1">
      <alignment horizontal="center" vertical="center"/>
    </xf>
    <xf numFmtId="165" fontId="3" fillId="0" borderId="3" xfId="0" applyNumberFormat="1" applyFont="1" applyFill="1" applyBorder="1" applyAlignment="1" applyProtection="1">
      <alignment horizontal="center" vertical="center"/>
    </xf>
    <xf numFmtId="38" fontId="3" fillId="0" borderId="6" xfId="3" applyNumberFormat="1" applyFont="1" applyFill="1" applyBorder="1" applyAlignment="1" applyProtection="1">
      <alignment horizontal="center" vertical="center" wrapText="1"/>
    </xf>
    <xf numFmtId="40" fontId="9" fillId="0" borderId="6" xfId="3" applyNumberFormat="1" applyFont="1" applyFill="1" applyBorder="1" applyAlignment="1" applyProtection="1">
      <alignment horizontal="center" vertical="center" wrapText="1"/>
    </xf>
    <xf numFmtId="0" fontId="10" fillId="0" borderId="6" xfId="0" applyFont="1" applyFill="1" applyBorder="1" applyAlignment="1" applyProtection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66" fontId="0" fillId="0" borderId="0" xfId="2" applyNumberFormat="1" applyFont="1"/>
    <xf numFmtId="0" fontId="5" fillId="0" borderId="0" xfId="0" applyFont="1" applyBorder="1" applyAlignment="1">
      <alignment horizontal="left" vertical="center"/>
    </xf>
    <xf numFmtId="44" fontId="8" fillId="6" borderId="7" xfId="1" applyFont="1" applyFill="1" applyBorder="1" applyAlignment="1">
      <alignment horizontal="center" vertical="center"/>
    </xf>
    <xf numFmtId="44" fontId="8" fillId="6" borderId="7" xfId="0" applyNumberFormat="1" applyFont="1" applyFill="1" applyBorder="1" applyAlignment="1">
      <alignment horizontal="center" vertical="center"/>
    </xf>
    <xf numFmtId="44" fontId="8" fillId="6" borderId="8" xfId="1" applyFont="1" applyFill="1" applyBorder="1" applyAlignment="1">
      <alignment horizontal="center" vertical="center"/>
    </xf>
    <xf numFmtId="44" fontId="8" fillId="6" borderId="8" xfId="0" applyNumberFormat="1" applyFont="1" applyFill="1" applyBorder="1" applyAlignment="1">
      <alignment horizontal="center" vertical="center"/>
    </xf>
    <xf numFmtId="44" fontId="8" fillId="6" borderId="9" xfId="1" applyFont="1" applyFill="1" applyBorder="1" applyAlignment="1">
      <alignment horizontal="center" vertical="center"/>
    </xf>
    <xf numFmtId="44" fontId="8" fillId="6" borderId="9" xfId="0" applyNumberFormat="1" applyFont="1" applyFill="1" applyBorder="1" applyAlignment="1">
      <alignment horizontal="center" vertical="center"/>
    </xf>
    <xf numFmtId="44" fontId="6" fillId="6" borderId="7" xfId="1" applyFont="1" applyFill="1" applyBorder="1" applyAlignment="1">
      <alignment horizontal="center" vertical="center"/>
    </xf>
    <xf numFmtId="44" fontId="6" fillId="6" borderId="8" xfId="1" applyFont="1" applyFill="1" applyBorder="1" applyAlignment="1">
      <alignment horizontal="center" vertical="center"/>
    </xf>
    <xf numFmtId="44" fontId="6" fillId="6" borderId="9" xfId="1" applyFont="1" applyFill="1" applyBorder="1" applyAlignment="1">
      <alignment horizontal="center" vertical="center"/>
    </xf>
    <xf numFmtId="166" fontId="11" fillId="2" borderId="7" xfId="2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 applyProtection="1">
      <alignment horizontal="center" vertical="center" wrapText="1"/>
    </xf>
    <xf numFmtId="0" fontId="10" fillId="2" borderId="1" xfId="0" applyFont="1" applyFill="1" applyBorder="1" applyAlignment="1" applyProtection="1">
      <alignment horizontal="center" vertical="center" wrapText="1"/>
    </xf>
    <xf numFmtId="165" fontId="3" fillId="2" borderId="1" xfId="0" applyNumberFormat="1" applyFont="1" applyFill="1" applyBorder="1" applyAlignment="1" applyProtection="1">
      <alignment horizontal="center" vertical="center" wrapText="1"/>
    </xf>
    <xf numFmtId="3" fontId="3" fillId="2" borderId="1" xfId="0" applyNumberFormat="1" applyFont="1" applyFill="1" applyBorder="1" applyAlignment="1" applyProtection="1">
      <alignment horizontal="center" vertical="center" wrapText="1"/>
    </xf>
    <xf numFmtId="44" fontId="6" fillId="2" borderId="8" xfId="1" applyFont="1" applyFill="1" applyBorder="1" applyAlignment="1">
      <alignment horizontal="center" vertical="center"/>
    </xf>
    <xf numFmtId="44" fontId="6" fillId="2" borderId="9" xfId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14" fontId="11" fillId="2" borderId="8" xfId="0" applyNumberFormat="1" applyFont="1" applyFill="1" applyBorder="1" applyAlignment="1">
      <alignment horizontal="center" vertical="center"/>
    </xf>
    <xf numFmtId="14" fontId="11" fillId="2" borderId="9" xfId="0" applyNumberFormat="1" applyFont="1" applyFill="1" applyBorder="1" applyAlignment="1">
      <alignment horizontal="center" vertical="center"/>
    </xf>
    <xf numFmtId="0" fontId="10" fillId="2" borderId="0" xfId="0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center" vertical="center" wrapText="1"/>
    </xf>
    <xf numFmtId="0" fontId="6" fillId="0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center" vertical="center" wrapText="1"/>
    </xf>
    <xf numFmtId="10" fontId="5" fillId="0" borderId="0" xfId="0" applyNumberFormat="1" applyFont="1" applyBorder="1" applyAlignment="1">
      <alignment horizontal="center" vertical="center"/>
    </xf>
    <xf numFmtId="14" fontId="11" fillId="2" borderId="7" xfId="0" applyNumberFormat="1" applyFont="1" applyFill="1" applyBorder="1" applyAlignment="1">
      <alignment horizontal="center" vertical="center" wrapText="1"/>
    </xf>
    <xf numFmtId="44" fontId="6" fillId="2" borderId="20" xfId="1" applyFont="1" applyFill="1" applyBorder="1" applyAlignment="1">
      <alignment horizontal="center" vertical="center"/>
    </xf>
    <xf numFmtId="44" fontId="6" fillId="2" borderId="21" xfId="1" applyFont="1" applyFill="1" applyBorder="1" applyAlignment="1">
      <alignment horizontal="center" vertical="center"/>
    </xf>
    <xf numFmtId="0" fontId="3" fillId="8" borderId="1" xfId="0" applyFont="1" applyFill="1" applyBorder="1" applyAlignment="1" applyProtection="1">
      <alignment horizontal="center" vertical="center" wrapText="1"/>
    </xf>
    <xf numFmtId="1" fontId="3" fillId="7" borderId="22" xfId="0" applyNumberFormat="1" applyFont="1" applyFill="1" applyBorder="1" applyAlignment="1" applyProtection="1">
      <alignment horizontal="center" vertical="center" wrapText="1"/>
    </xf>
    <xf numFmtId="0" fontId="3" fillId="2" borderId="22" xfId="0" applyFont="1" applyFill="1" applyBorder="1" applyAlignment="1" applyProtection="1">
      <alignment horizontal="center" vertical="center" wrapText="1"/>
    </xf>
    <xf numFmtId="0" fontId="6" fillId="2" borderId="16" xfId="0" applyFont="1" applyFill="1" applyBorder="1" applyAlignment="1">
      <alignment horizontal="center" vertical="center"/>
    </xf>
    <xf numFmtId="0" fontId="18" fillId="2" borderId="16" xfId="0" applyFont="1" applyFill="1" applyBorder="1" applyAlignment="1">
      <alignment horizontal="center" vertical="top" wrapText="1"/>
    </xf>
    <xf numFmtId="0" fontId="6" fillId="2" borderId="17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 wrapText="1"/>
    </xf>
    <xf numFmtId="44" fontId="6" fillId="2" borderId="23" xfId="1" applyFont="1" applyFill="1" applyBorder="1" applyAlignment="1">
      <alignment horizontal="center" vertical="center"/>
    </xf>
    <xf numFmtId="44" fontId="6" fillId="2" borderId="13" xfId="1" applyFont="1" applyFill="1" applyBorder="1" applyAlignment="1">
      <alignment horizontal="center" vertical="center"/>
    </xf>
    <xf numFmtId="44" fontId="6" fillId="2" borderId="15" xfId="1" applyFont="1" applyFill="1" applyBorder="1" applyAlignment="1">
      <alignment horizontal="center" vertical="center"/>
    </xf>
    <xf numFmtId="0" fontId="3" fillId="2" borderId="24" xfId="0" applyFont="1" applyFill="1" applyBorder="1" applyAlignment="1" applyProtection="1">
      <alignment horizontal="center" vertical="center" wrapText="1"/>
    </xf>
    <xf numFmtId="0" fontId="3" fillId="2" borderId="25" xfId="0" applyFont="1" applyFill="1" applyBorder="1" applyAlignment="1" applyProtection="1">
      <alignment horizontal="center" vertical="center" wrapText="1"/>
    </xf>
    <xf numFmtId="0" fontId="3" fillId="2" borderId="26" xfId="0" applyFont="1" applyFill="1" applyBorder="1" applyAlignment="1" applyProtection="1">
      <alignment horizontal="center" vertical="center" wrapText="1"/>
    </xf>
    <xf numFmtId="164" fontId="3" fillId="2" borderId="26" xfId="0" applyNumberFormat="1" applyFont="1" applyFill="1" applyBorder="1" applyAlignment="1" applyProtection="1">
      <alignment horizontal="center" vertical="center" wrapText="1"/>
    </xf>
    <xf numFmtId="164" fontId="3" fillId="2" borderId="27" xfId="0" applyNumberFormat="1" applyFont="1" applyFill="1" applyBorder="1" applyAlignment="1" applyProtection="1">
      <alignment horizontal="center" vertical="center" wrapText="1"/>
    </xf>
    <xf numFmtId="0" fontId="17" fillId="2" borderId="16" xfId="0" applyFont="1" applyFill="1" applyBorder="1" applyAlignment="1">
      <alignment horizontal="center" wrapText="1"/>
    </xf>
    <xf numFmtId="14" fontId="16" fillId="2" borderId="16" xfId="0" applyNumberFormat="1" applyFont="1" applyFill="1" applyBorder="1" applyAlignment="1">
      <alignment horizontal="center" wrapText="1"/>
    </xf>
    <xf numFmtId="0" fontId="16" fillId="2" borderId="16" xfId="0" applyFont="1" applyFill="1" applyBorder="1" applyAlignment="1">
      <alignment horizontal="center" wrapText="1"/>
    </xf>
    <xf numFmtId="0" fontId="6" fillId="0" borderId="16" xfId="0" applyFont="1" applyFill="1" applyBorder="1" applyAlignment="1">
      <alignment horizontal="center" vertical="center"/>
    </xf>
    <xf numFmtId="14" fontId="6" fillId="2" borderId="16" xfId="0" applyNumberFormat="1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 wrapText="1"/>
    </xf>
    <xf numFmtId="0" fontId="7" fillId="2" borderId="16" xfId="4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 wrapText="1"/>
    </xf>
    <xf numFmtId="0" fontId="12" fillId="0" borderId="0" xfId="0" applyFont="1" applyBorder="1" applyAlignment="1" applyProtection="1">
      <alignment horizontal="center" vertical="center"/>
    </xf>
    <xf numFmtId="0" fontId="10" fillId="4" borderId="4" xfId="0" applyFont="1" applyFill="1" applyBorder="1" applyAlignment="1" applyProtection="1">
      <alignment horizontal="center" vertical="center"/>
    </xf>
    <xf numFmtId="0" fontId="10" fillId="4" borderId="5" xfId="0" applyFont="1" applyFill="1" applyBorder="1" applyAlignment="1" applyProtection="1">
      <alignment horizontal="center" vertical="center"/>
    </xf>
    <xf numFmtId="0" fontId="10" fillId="4" borderId="11" xfId="0" applyFont="1" applyFill="1" applyBorder="1" applyAlignment="1" applyProtection="1">
      <alignment horizontal="center" vertical="center"/>
    </xf>
    <xf numFmtId="165" fontId="3" fillId="5" borderId="4" xfId="0" applyNumberFormat="1" applyFont="1" applyFill="1" applyBorder="1" applyAlignment="1" applyProtection="1">
      <alignment horizontal="center" vertical="center"/>
    </xf>
    <xf numFmtId="165" fontId="3" fillId="5" borderId="11" xfId="0" applyNumberFormat="1" applyFont="1" applyFill="1" applyBorder="1" applyAlignment="1" applyProtection="1">
      <alignment horizontal="center" vertical="center"/>
    </xf>
    <xf numFmtId="165" fontId="3" fillId="5" borderId="5" xfId="0" applyNumberFormat="1" applyFont="1" applyFill="1" applyBorder="1" applyAlignment="1" applyProtection="1">
      <alignment horizontal="center" vertical="center"/>
    </xf>
    <xf numFmtId="0" fontId="3" fillId="5" borderId="4" xfId="0" applyFont="1" applyFill="1" applyBorder="1" applyAlignment="1" applyProtection="1">
      <alignment horizontal="center" vertical="center"/>
    </xf>
    <xf numFmtId="0" fontId="3" fillId="5" borderId="11" xfId="0" applyFont="1" applyFill="1" applyBorder="1" applyAlignment="1" applyProtection="1">
      <alignment horizontal="center" vertical="center"/>
    </xf>
    <xf numFmtId="0" fontId="3" fillId="5" borderId="5" xfId="0" applyFont="1" applyFill="1" applyBorder="1" applyAlignment="1" applyProtection="1">
      <alignment horizontal="center" vertical="center"/>
    </xf>
  </cellXfs>
  <cellStyles count="9">
    <cellStyle name="Comma 2" xfId="8" xr:uid="{00000000-0005-0000-0000-000000000000}"/>
    <cellStyle name="Currency" xfId="1" builtinId="4"/>
    <cellStyle name="Currency 2" xfId="6" xr:uid="{00000000-0005-0000-0000-000002000000}"/>
    <cellStyle name="Normal" xfId="0" builtinId="0"/>
    <cellStyle name="Normal 13" xfId="3" xr:uid="{00000000-0005-0000-0000-000004000000}"/>
    <cellStyle name="Normal 2" xfId="5" xr:uid="{00000000-0005-0000-0000-000005000000}"/>
    <cellStyle name="Normal 5" xfId="4" xr:uid="{00000000-0005-0000-0000-000006000000}"/>
    <cellStyle name="Percent" xfId="2" builtinId="5"/>
    <cellStyle name="Percent 2" xfId="7" xr:uid="{00000000-0005-0000-0000-000008000000}"/>
  </cellStyles>
  <dxfs count="0"/>
  <tableStyles count="0" defaultTableStyle="TableStyleMedium2" defaultPivotStyle="PivotStyleLight16"/>
  <colors>
    <mruColors>
      <color rgb="FF66CCFF"/>
      <color rgb="FFFFFFCC"/>
      <color rgb="FF00FFCC"/>
      <color rgb="FF00FF00"/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holtzma\Downloads\FCFBW%20(4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frink\AppData\Local\Microsoft\Windows\INetCache\Content.Outlook\FBDDMT3Z\FCFSM%20(11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holtzma\Downloads\FCFSM%20(9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"/>
      <sheetName val="Departments"/>
      <sheetName val="Orgs"/>
      <sheetName val="Tables"/>
    </sheetNames>
    <sheetDataSet>
      <sheetData sheetId="0"/>
      <sheetData sheetId="1"/>
      <sheetData sheetId="2"/>
      <sheetData sheetId="3">
        <row r="3">
          <cell r="F3" t="str">
            <v>SELECT</v>
          </cell>
        </row>
        <row r="4">
          <cell r="F4" t="str">
            <v>Arlington</v>
          </cell>
        </row>
        <row r="5">
          <cell r="F5" t="str">
            <v>Fairfax</v>
          </cell>
        </row>
        <row r="6">
          <cell r="F6" t="str">
            <v>Herndon (CIT)</v>
          </cell>
        </row>
        <row r="7">
          <cell r="F7" t="str">
            <v>Loudoun</v>
          </cell>
        </row>
        <row r="8">
          <cell r="F8" t="str">
            <v>Prince William</v>
          </cell>
        </row>
        <row r="9">
          <cell r="F9" t="str">
            <v>Ras-al-Khaimah</v>
          </cell>
        </row>
        <row r="10">
          <cell r="F10" t="str">
            <v>Other</v>
          </cell>
        </row>
        <row r="30">
          <cell r="F30">
            <v>1</v>
          </cell>
        </row>
        <row r="31">
          <cell r="F31">
            <v>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"/>
      <sheetName val="Orgs"/>
      <sheetName val="Departments"/>
      <sheetName val="Tables"/>
    </sheetNames>
    <sheetDataSet>
      <sheetData sheetId="0"/>
      <sheetData sheetId="1">
        <row r="2">
          <cell r="A2">
            <v>200297</v>
          </cell>
        </row>
      </sheetData>
      <sheetData sheetId="2"/>
      <sheetData sheetId="3">
        <row r="3">
          <cell r="F3" t="str">
            <v>SELECT</v>
          </cell>
        </row>
        <row r="23">
          <cell r="F23" t="str">
            <v>SELECT</v>
          </cell>
        </row>
        <row r="24">
          <cell r="F24" t="str">
            <v>9-month</v>
          </cell>
        </row>
        <row r="25">
          <cell r="F25" t="str">
            <v>12-month</v>
          </cell>
        </row>
        <row r="26">
          <cell r="F26" t="str">
            <v>Summer Pay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"/>
      <sheetName val="Orgs"/>
      <sheetName val="Departments"/>
      <sheetName val="Tables"/>
    </sheetNames>
    <sheetDataSet>
      <sheetData sheetId="0"/>
      <sheetData sheetId="1"/>
      <sheetData sheetId="2"/>
      <sheetData sheetId="3">
        <row r="30">
          <cell r="F30">
            <v>1</v>
          </cell>
        </row>
        <row r="31">
          <cell r="F31">
            <v>2</v>
          </cell>
        </row>
        <row r="32">
          <cell r="F32">
            <v>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9"/>
  <sheetViews>
    <sheetView workbookViewId="0">
      <selection activeCell="B5" sqref="B5"/>
    </sheetView>
  </sheetViews>
  <sheetFormatPr defaultRowHeight="15" x14ac:dyDescent="0.25"/>
  <cols>
    <col min="1" max="1" width="14.7109375" customWidth="1"/>
    <col min="2" max="2" width="13" customWidth="1"/>
    <col min="4" max="4" width="28.5703125" customWidth="1"/>
    <col min="5" max="5" width="12.7109375" customWidth="1"/>
  </cols>
  <sheetData>
    <row r="1" spans="1:5" x14ac:dyDescent="0.25">
      <c r="A1" t="s">
        <v>20</v>
      </c>
      <c r="B1" t="s">
        <v>21</v>
      </c>
      <c r="C1" t="s">
        <v>22</v>
      </c>
      <c r="E1" t="s">
        <v>23</v>
      </c>
    </row>
    <row r="2" spans="1:5" x14ac:dyDescent="0.25">
      <c r="A2" t="s">
        <v>19</v>
      </c>
      <c r="B2" t="s">
        <v>19</v>
      </c>
      <c r="C2" t="s">
        <v>19</v>
      </c>
      <c r="E2" t="s">
        <v>19</v>
      </c>
    </row>
    <row r="3" spans="1:5" x14ac:dyDescent="0.25">
      <c r="A3" t="s">
        <v>24</v>
      </c>
      <c r="B3" s="53">
        <v>0.32600000000000001</v>
      </c>
      <c r="C3" t="s">
        <v>25</v>
      </c>
      <c r="E3" t="s">
        <v>26</v>
      </c>
    </row>
    <row r="4" spans="1:5" x14ac:dyDescent="0.25">
      <c r="A4" t="s">
        <v>27</v>
      </c>
      <c r="B4" s="53">
        <v>0.46200000000000002</v>
      </c>
      <c r="C4" t="s">
        <v>28</v>
      </c>
      <c r="E4" t="s">
        <v>29</v>
      </c>
    </row>
    <row r="5" spans="1:5" x14ac:dyDescent="0.25">
      <c r="C5" t="s">
        <v>30</v>
      </c>
      <c r="E5" t="s">
        <v>31</v>
      </c>
    </row>
    <row r="6" spans="1:5" x14ac:dyDescent="0.25">
      <c r="C6" t="s">
        <v>32</v>
      </c>
    </row>
    <row r="7" spans="1:5" x14ac:dyDescent="0.25">
      <c r="C7" t="s">
        <v>33</v>
      </c>
    </row>
    <row r="8" spans="1:5" x14ac:dyDescent="0.25">
      <c r="C8" t="s">
        <v>34</v>
      </c>
    </row>
    <row r="9" spans="1:5" x14ac:dyDescent="0.25">
      <c r="C9" t="s">
        <v>35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K24"/>
  <sheetViews>
    <sheetView tabSelected="1" zoomScaleNormal="100" zoomScaleSheetLayoutView="100" workbookViewId="0">
      <pane ySplit="6" topLeftCell="A7" activePane="bottomLeft" state="frozen"/>
      <selection pane="bottomLeft" activeCell="C7" sqref="C7"/>
    </sheetView>
  </sheetViews>
  <sheetFormatPr defaultColWidth="15.7109375" defaultRowHeight="12.75" x14ac:dyDescent="0.25"/>
  <cols>
    <col min="1" max="1" width="11.85546875" style="13" customWidth="1"/>
    <col min="2" max="3" width="13.5703125" style="13" customWidth="1"/>
    <col min="4" max="4" width="17.5703125" style="13" customWidth="1"/>
    <col min="5" max="5" width="11" style="13" customWidth="1"/>
    <col min="6" max="6" width="9.85546875" style="13" customWidth="1"/>
    <col min="7" max="7" width="9.140625" style="13" customWidth="1"/>
    <col min="8" max="8" width="31.85546875" style="13" customWidth="1"/>
    <col min="9" max="9" width="21.42578125" style="13" customWidth="1"/>
    <col min="10" max="10" width="13.28515625" style="13" customWidth="1"/>
    <col min="11" max="11" width="11.140625" style="13" customWidth="1"/>
    <col min="12" max="13" width="15.7109375" style="13" customWidth="1"/>
    <col min="14" max="14" width="13.5703125" style="13" customWidth="1"/>
    <col min="15" max="15" width="1.42578125" style="16" customWidth="1"/>
    <col min="16" max="16" width="16" style="13" customWidth="1"/>
    <col min="17" max="17" width="1.140625" style="16" customWidth="1"/>
    <col min="18" max="18" width="12.140625" style="13" customWidth="1"/>
    <col min="19" max="19" width="18.5703125" style="13" customWidth="1"/>
    <col min="20" max="20" width="15.7109375" style="13" customWidth="1"/>
    <col min="21" max="21" width="0.5703125" style="13" customWidth="1"/>
    <col min="22" max="24" width="12.85546875" style="13" customWidth="1"/>
    <col min="25" max="25" width="1.5703125" style="16" customWidth="1"/>
    <col min="26" max="26" width="10" style="46" customWidth="1"/>
    <col min="27" max="27" width="11" style="46" customWidth="1"/>
    <col min="28" max="28" width="9.5703125" style="46" customWidth="1"/>
    <col min="29" max="29" width="0.85546875" style="16" customWidth="1"/>
    <col min="30" max="30" width="10" style="16" customWidth="1"/>
    <col min="31" max="31" width="10.7109375" style="13" customWidth="1"/>
    <col min="32" max="32" width="11.140625" style="13" customWidth="1"/>
    <col min="33" max="33" width="9.42578125" style="13" customWidth="1"/>
    <col min="34" max="34" width="12.85546875" style="13" customWidth="1"/>
    <col min="35" max="35" width="12.140625" style="13" customWidth="1"/>
    <col min="36" max="36" width="13.5703125" style="13" customWidth="1"/>
    <col min="37" max="44" width="12.7109375" style="13" customWidth="1"/>
    <col min="45" max="16384" width="15.7109375" style="13"/>
  </cols>
  <sheetData>
    <row r="1" spans="1:37" s="5" customFormat="1" x14ac:dyDescent="0.25">
      <c r="B1" s="2"/>
      <c r="C1" s="2"/>
      <c r="D1" s="3"/>
      <c r="E1" s="3"/>
      <c r="F1" s="4"/>
      <c r="J1" s="6"/>
      <c r="K1" s="6"/>
      <c r="L1" s="7"/>
      <c r="M1" s="8"/>
      <c r="N1" s="8"/>
      <c r="O1" s="14"/>
      <c r="P1" s="8"/>
      <c r="Q1" s="14"/>
      <c r="R1" s="8"/>
      <c r="S1" s="8"/>
      <c r="T1" s="10"/>
      <c r="U1" s="10"/>
      <c r="V1" s="10"/>
      <c r="W1" s="10"/>
      <c r="X1" s="10"/>
      <c r="Y1" s="47"/>
      <c r="Z1" s="42"/>
      <c r="AA1" s="42"/>
      <c r="AB1" s="42"/>
      <c r="AC1" s="17"/>
      <c r="AD1" s="17"/>
      <c r="AH1" s="9"/>
      <c r="AI1" s="10"/>
      <c r="AJ1" s="10"/>
      <c r="AK1" s="11"/>
    </row>
    <row r="2" spans="1:37" s="5" customFormat="1" ht="18" x14ac:dyDescent="0.25">
      <c r="A2" s="114" t="s">
        <v>16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14"/>
      <c r="AF2" s="114"/>
      <c r="AG2" s="114"/>
      <c r="AH2" s="114"/>
      <c r="AI2" s="114"/>
      <c r="AJ2" s="114"/>
      <c r="AK2" s="11"/>
    </row>
    <row r="3" spans="1:37" s="5" customFormat="1" x14ac:dyDescent="0.25">
      <c r="B3" s="2"/>
      <c r="C3" s="2"/>
      <c r="D3" s="3"/>
      <c r="E3" s="3"/>
      <c r="F3" s="4"/>
      <c r="J3" s="6"/>
      <c r="K3" s="6"/>
      <c r="L3" s="7"/>
      <c r="M3" s="8"/>
      <c r="N3" s="8"/>
      <c r="O3" s="14"/>
      <c r="P3" s="8"/>
      <c r="Q3" s="14"/>
      <c r="R3" s="8"/>
      <c r="S3" s="8"/>
      <c r="T3" s="10"/>
      <c r="U3" s="10"/>
      <c r="V3" s="10"/>
      <c r="W3" s="10"/>
      <c r="X3" s="10"/>
      <c r="Y3" s="47"/>
      <c r="Z3" s="42"/>
      <c r="AA3" s="42"/>
      <c r="AB3" s="42"/>
      <c r="AC3" s="17"/>
      <c r="AD3" s="17"/>
      <c r="AH3" s="9"/>
      <c r="AI3" s="10"/>
      <c r="AJ3" s="10"/>
      <c r="AK3" s="11"/>
    </row>
    <row r="4" spans="1:37" s="5" customFormat="1" ht="13.5" thickBot="1" x14ac:dyDescent="0.3">
      <c r="B4" s="2"/>
      <c r="C4" s="2"/>
      <c r="D4" s="3"/>
      <c r="E4" s="3"/>
      <c r="F4" s="4"/>
      <c r="J4" s="6"/>
      <c r="K4" s="6"/>
      <c r="L4" s="7"/>
      <c r="M4" s="8"/>
      <c r="N4" s="8"/>
      <c r="O4" s="14"/>
      <c r="P4" s="8"/>
      <c r="Q4" s="14"/>
      <c r="R4" s="12"/>
      <c r="S4" s="12"/>
      <c r="T4" s="10"/>
      <c r="U4" s="10"/>
      <c r="V4" s="10"/>
      <c r="W4" s="10"/>
      <c r="X4" s="10"/>
      <c r="Y4" s="47"/>
      <c r="Z4" s="42"/>
      <c r="AA4" s="42"/>
      <c r="AB4" s="42"/>
      <c r="AC4" s="17"/>
      <c r="AD4" s="17"/>
      <c r="AH4" s="9"/>
      <c r="AI4" s="10"/>
      <c r="AJ4" s="10"/>
      <c r="AK4" s="11"/>
    </row>
    <row r="5" spans="1:37" s="5" customFormat="1" ht="15" customHeight="1" thickBot="1" x14ac:dyDescent="0.3">
      <c r="A5" s="115" t="s">
        <v>8</v>
      </c>
      <c r="B5" s="116"/>
      <c r="C5" s="78"/>
      <c r="F5" s="4"/>
      <c r="J5" s="6"/>
      <c r="K5" s="6"/>
      <c r="L5" s="118" t="s">
        <v>49</v>
      </c>
      <c r="M5" s="119"/>
      <c r="N5" s="120"/>
      <c r="O5" s="15"/>
      <c r="P5" s="12"/>
      <c r="Q5" s="15"/>
      <c r="R5" s="118" t="s">
        <v>50</v>
      </c>
      <c r="S5" s="119"/>
      <c r="T5" s="120"/>
      <c r="U5" s="40"/>
      <c r="V5" s="118" t="s">
        <v>51</v>
      </c>
      <c r="W5" s="119"/>
      <c r="X5" s="120"/>
      <c r="Y5" s="48"/>
      <c r="Z5" s="115" t="s">
        <v>8</v>
      </c>
      <c r="AA5" s="117"/>
      <c r="AB5" s="116"/>
      <c r="AC5" s="39"/>
      <c r="AD5" s="121" t="s">
        <v>59</v>
      </c>
      <c r="AE5" s="122"/>
      <c r="AF5" s="122"/>
      <c r="AG5" s="122"/>
      <c r="AH5" s="122"/>
      <c r="AI5" s="122"/>
      <c r="AJ5" s="123"/>
      <c r="AK5" s="11"/>
    </row>
    <row r="6" spans="1:37" s="11" customFormat="1" ht="51.75" thickBot="1" x14ac:dyDescent="0.3">
      <c r="A6" s="20" t="s">
        <v>6</v>
      </c>
      <c r="B6" s="23" t="s">
        <v>7</v>
      </c>
      <c r="C6" s="65" t="s">
        <v>42</v>
      </c>
      <c r="D6" s="65" t="s">
        <v>43</v>
      </c>
      <c r="E6" s="100" t="s">
        <v>38</v>
      </c>
      <c r="F6" s="90" t="s">
        <v>67</v>
      </c>
      <c r="G6" s="91" t="s">
        <v>9</v>
      </c>
      <c r="H6" s="101" t="s">
        <v>0</v>
      </c>
      <c r="I6" s="102" t="s">
        <v>10</v>
      </c>
      <c r="J6" s="103" t="s">
        <v>11</v>
      </c>
      <c r="K6" s="104" t="s">
        <v>5</v>
      </c>
      <c r="L6" s="67" t="s">
        <v>52</v>
      </c>
      <c r="M6" s="68" t="s">
        <v>53</v>
      </c>
      <c r="N6" s="19" t="s">
        <v>54</v>
      </c>
      <c r="O6" s="50"/>
      <c r="P6" s="66" t="s">
        <v>12</v>
      </c>
      <c r="Q6" s="51"/>
      <c r="R6" s="18" t="s">
        <v>50</v>
      </c>
      <c r="S6" s="18" t="s">
        <v>55</v>
      </c>
      <c r="T6" s="21" t="s">
        <v>47</v>
      </c>
      <c r="U6" s="22"/>
      <c r="V6" s="18" t="s">
        <v>56</v>
      </c>
      <c r="W6" s="18" t="s">
        <v>57</v>
      </c>
      <c r="X6" s="21" t="s">
        <v>48</v>
      </c>
      <c r="Y6" s="49"/>
      <c r="Z6" s="20" t="s">
        <v>3</v>
      </c>
      <c r="AA6" s="20" t="s">
        <v>2</v>
      </c>
      <c r="AB6" s="20" t="s">
        <v>4</v>
      </c>
      <c r="AC6" s="79"/>
      <c r="AD6" s="84" t="s">
        <v>42</v>
      </c>
      <c r="AE6" s="80" t="s">
        <v>39</v>
      </c>
      <c r="AF6" s="89" t="s">
        <v>58</v>
      </c>
      <c r="AG6" s="65" t="s">
        <v>17</v>
      </c>
      <c r="AH6" s="41" t="s">
        <v>13</v>
      </c>
      <c r="AI6" s="21" t="s">
        <v>14</v>
      </c>
      <c r="AJ6" s="21" t="s">
        <v>15</v>
      </c>
    </row>
    <row r="7" spans="1:37" s="1" customFormat="1" ht="15.75" x14ac:dyDescent="0.25">
      <c r="A7" s="25"/>
      <c r="B7" s="25"/>
      <c r="C7" s="86"/>
      <c r="D7" s="94"/>
      <c r="E7" s="92"/>
      <c r="F7" s="92"/>
      <c r="G7" s="93"/>
      <c r="H7" s="105"/>
      <c r="I7" s="105"/>
      <c r="J7" s="106"/>
      <c r="K7" s="107"/>
      <c r="L7" s="97">
        <v>0</v>
      </c>
      <c r="M7" s="87">
        <v>0</v>
      </c>
      <c r="N7" s="27">
        <f>SUM(M7-L7)</f>
        <v>0</v>
      </c>
      <c r="O7" s="28"/>
      <c r="P7" s="64">
        <v>0.32600000000000001</v>
      </c>
      <c r="Q7" s="29"/>
      <c r="R7" s="61">
        <f t="shared" ref="R7:R11" si="0">L7*P7</f>
        <v>0</v>
      </c>
      <c r="S7" s="61">
        <f t="shared" ref="S7:S11" si="1">M7*P7</f>
        <v>0</v>
      </c>
      <c r="T7" s="27">
        <f>N7*P7</f>
        <v>0</v>
      </c>
      <c r="U7" s="28"/>
      <c r="V7" s="61">
        <f>+L7+R7</f>
        <v>0</v>
      </c>
      <c r="W7" s="61">
        <f t="shared" ref="W7:X7" si="2">+M7+S7</f>
        <v>0</v>
      </c>
      <c r="X7" s="27">
        <f t="shared" si="2"/>
        <v>0</v>
      </c>
      <c r="Y7" s="28"/>
      <c r="Z7" s="43"/>
      <c r="AA7" s="24" t="s">
        <v>1</v>
      </c>
      <c r="AB7" s="24"/>
      <c r="AC7" s="71"/>
      <c r="AD7" s="83"/>
      <c r="AE7" s="73"/>
      <c r="AF7" s="26"/>
      <c r="AG7" s="26"/>
      <c r="AH7" s="55">
        <f>-N7</f>
        <v>0</v>
      </c>
      <c r="AI7" s="55">
        <f>-T7</f>
        <v>0</v>
      </c>
      <c r="AJ7" s="56">
        <f t="shared" ref="AJ7:AJ11" si="3">SUM(AH7:AI7)</f>
        <v>0</v>
      </c>
    </row>
    <row r="8" spans="1:37" s="1" customFormat="1" ht="12" x14ac:dyDescent="0.2">
      <c r="A8" s="31"/>
      <c r="B8" s="32"/>
      <c r="C8" s="86"/>
      <c r="D8" s="94"/>
      <c r="E8" s="92"/>
      <c r="F8" s="92"/>
      <c r="G8" s="108"/>
      <c r="H8" s="105"/>
      <c r="I8" s="105"/>
      <c r="J8" s="109"/>
      <c r="K8" s="110"/>
      <c r="L8" s="97">
        <v>0</v>
      </c>
      <c r="M8" s="88">
        <v>0</v>
      </c>
      <c r="N8" s="33">
        <f>SUM(M8-L8)</f>
        <v>0</v>
      </c>
      <c r="O8" s="28"/>
      <c r="P8" s="64">
        <v>0.32600000000000001</v>
      </c>
      <c r="Q8" s="29"/>
      <c r="R8" s="62">
        <f t="shared" si="0"/>
        <v>0</v>
      </c>
      <c r="S8" s="62">
        <f t="shared" si="1"/>
        <v>0</v>
      </c>
      <c r="T8" s="33">
        <f>N8*P8</f>
        <v>0</v>
      </c>
      <c r="U8" s="28"/>
      <c r="V8" s="62">
        <f t="shared" ref="V8:V11" si="4">+L8+R8</f>
        <v>0</v>
      </c>
      <c r="W8" s="62">
        <f t="shared" ref="W8:W11" si="5">+M8+S8</f>
        <v>0</v>
      </c>
      <c r="X8" s="33">
        <f t="shared" ref="X8:X11" si="6">+N8+T8</f>
        <v>0</v>
      </c>
      <c r="Y8" s="28"/>
      <c r="Z8" s="44"/>
      <c r="AA8" s="31" t="s">
        <v>1</v>
      </c>
      <c r="AB8" s="31"/>
      <c r="AC8" s="71"/>
      <c r="AD8" s="83"/>
      <c r="AE8" s="73"/>
      <c r="AF8" s="26"/>
      <c r="AG8" s="26"/>
      <c r="AH8" s="57">
        <f>-N8</f>
        <v>0</v>
      </c>
      <c r="AI8" s="57">
        <f>-T8</f>
        <v>0</v>
      </c>
      <c r="AJ8" s="58">
        <f t="shared" si="3"/>
        <v>0</v>
      </c>
    </row>
    <row r="9" spans="1:37" s="1" customFormat="1" ht="12" x14ac:dyDescent="0.25">
      <c r="A9" s="31"/>
      <c r="B9" s="32"/>
      <c r="C9" s="76"/>
      <c r="D9" s="95"/>
      <c r="E9" s="111"/>
      <c r="F9" s="92"/>
      <c r="G9" s="112"/>
      <c r="H9" s="111"/>
      <c r="I9" s="92"/>
      <c r="J9" s="109"/>
      <c r="K9" s="110"/>
      <c r="L9" s="98">
        <v>0</v>
      </c>
      <c r="M9" s="69">
        <v>0</v>
      </c>
      <c r="N9" s="33">
        <f>SUM(M9-L9)</f>
        <v>0</v>
      </c>
      <c r="O9" s="28"/>
      <c r="P9" s="64">
        <v>0.46200000000000002</v>
      </c>
      <c r="Q9" s="29"/>
      <c r="R9" s="62">
        <f t="shared" si="0"/>
        <v>0</v>
      </c>
      <c r="S9" s="62">
        <f t="shared" si="1"/>
        <v>0</v>
      </c>
      <c r="T9" s="33">
        <f>N9*P9</f>
        <v>0</v>
      </c>
      <c r="U9" s="28"/>
      <c r="V9" s="62">
        <f t="shared" si="4"/>
        <v>0</v>
      </c>
      <c r="W9" s="62">
        <f t="shared" si="5"/>
        <v>0</v>
      </c>
      <c r="X9" s="33">
        <f t="shared" si="6"/>
        <v>0</v>
      </c>
      <c r="Y9" s="28"/>
      <c r="Z9" s="44"/>
      <c r="AA9" s="31" t="s">
        <v>1</v>
      </c>
      <c r="AB9" s="31"/>
      <c r="AC9" s="71"/>
      <c r="AD9" s="81"/>
      <c r="AE9" s="74"/>
      <c r="AF9" s="30"/>
      <c r="AG9" s="30"/>
      <c r="AH9" s="57">
        <f>-N9</f>
        <v>0</v>
      </c>
      <c r="AI9" s="57">
        <f>-T9</f>
        <v>0</v>
      </c>
      <c r="AJ9" s="58">
        <f t="shared" si="3"/>
        <v>0</v>
      </c>
    </row>
    <row r="10" spans="1:37" s="1" customFormat="1" ht="12" x14ac:dyDescent="0.25">
      <c r="A10" s="31"/>
      <c r="B10" s="32"/>
      <c r="C10" s="76"/>
      <c r="D10" s="95"/>
      <c r="E10" s="113"/>
      <c r="F10" s="92"/>
      <c r="G10" s="110"/>
      <c r="H10" s="111"/>
      <c r="I10" s="92"/>
      <c r="J10" s="109"/>
      <c r="K10" s="110"/>
      <c r="L10" s="98">
        <v>0</v>
      </c>
      <c r="M10" s="69">
        <v>0</v>
      </c>
      <c r="N10" s="33">
        <f>SUM(M10-L10)</f>
        <v>0</v>
      </c>
      <c r="O10" s="28"/>
      <c r="P10" s="64">
        <v>0.46200000000000002</v>
      </c>
      <c r="Q10" s="29"/>
      <c r="R10" s="62">
        <f t="shared" si="0"/>
        <v>0</v>
      </c>
      <c r="S10" s="62">
        <f t="shared" si="1"/>
        <v>0</v>
      </c>
      <c r="T10" s="33">
        <f>N10*P10</f>
        <v>0</v>
      </c>
      <c r="U10" s="28"/>
      <c r="V10" s="62">
        <f t="shared" si="4"/>
        <v>0</v>
      </c>
      <c r="W10" s="62">
        <f t="shared" si="5"/>
        <v>0</v>
      </c>
      <c r="X10" s="33">
        <f t="shared" si="6"/>
        <v>0</v>
      </c>
      <c r="Y10" s="28"/>
      <c r="Z10" s="44"/>
      <c r="AA10" s="31" t="s">
        <v>64</v>
      </c>
      <c r="AB10" s="31"/>
      <c r="AC10" s="71"/>
      <c r="AD10" s="81"/>
      <c r="AE10" s="74"/>
      <c r="AF10" s="30"/>
      <c r="AG10" s="30"/>
      <c r="AH10" s="57">
        <f>-N10</f>
        <v>0</v>
      </c>
      <c r="AI10" s="57">
        <f>-T10</f>
        <v>0</v>
      </c>
      <c r="AJ10" s="58">
        <f t="shared" si="3"/>
        <v>0</v>
      </c>
    </row>
    <row r="11" spans="1:37" s="1" customFormat="1" ht="14.45" customHeight="1" thickBot="1" x14ac:dyDescent="0.3">
      <c r="A11" s="34"/>
      <c r="B11" s="35"/>
      <c r="C11" s="77"/>
      <c r="D11" s="96"/>
      <c r="E11" s="110"/>
      <c r="F11" s="92"/>
      <c r="G11" s="110"/>
      <c r="H11" s="111"/>
      <c r="I11" s="92"/>
      <c r="J11" s="109"/>
      <c r="K11" s="110"/>
      <c r="L11" s="99">
        <v>0</v>
      </c>
      <c r="M11" s="70"/>
      <c r="N11" s="37">
        <f>SUM(M11-L11)</f>
        <v>0</v>
      </c>
      <c r="O11" s="28"/>
      <c r="P11" s="64">
        <v>0.46200000000000002</v>
      </c>
      <c r="Q11" s="29"/>
      <c r="R11" s="63">
        <f t="shared" si="0"/>
        <v>0</v>
      </c>
      <c r="S11" s="63">
        <f t="shared" si="1"/>
        <v>0</v>
      </c>
      <c r="T11" s="37">
        <f>N11*P11</f>
        <v>0</v>
      </c>
      <c r="U11" s="38"/>
      <c r="V11" s="63">
        <f t="shared" si="4"/>
        <v>0</v>
      </c>
      <c r="W11" s="63">
        <f t="shared" si="5"/>
        <v>0</v>
      </c>
      <c r="X11" s="37">
        <f t="shared" si="6"/>
        <v>0</v>
      </c>
      <c r="Y11" s="28"/>
      <c r="Z11" s="45"/>
      <c r="AA11" s="34" t="s">
        <v>1</v>
      </c>
      <c r="AB11" s="34"/>
      <c r="AC11" s="72"/>
      <c r="AD11" s="82"/>
      <c r="AE11" s="75"/>
      <c r="AF11" s="36"/>
      <c r="AG11" s="36"/>
      <c r="AH11" s="59">
        <f>-N11</f>
        <v>0</v>
      </c>
      <c r="AI11" s="59">
        <f>-T11</f>
        <v>0</v>
      </c>
      <c r="AJ11" s="60">
        <f t="shared" si="3"/>
        <v>0</v>
      </c>
    </row>
    <row r="12" spans="1:37" x14ac:dyDescent="0.25">
      <c r="C12" s="52"/>
      <c r="D12" s="52"/>
    </row>
    <row r="14" spans="1:37" x14ac:dyDescent="0.25">
      <c r="A14" s="13" t="s">
        <v>18</v>
      </c>
    </row>
    <row r="15" spans="1:37" x14ac:dyDescent="0.25">
      <c r="A15" s="54" t="s">
        <v>37</v>
      </c>
      <c r="I15" s="13" t="s">
        <v>65</v>
      </c>
    </row>
    <row r="16" spans="1:37" x14ac:dyDescent="0.25">
      <c r="A16" s="54" t="s">
        <v>40</v>
      </c>
      <c r="I16" s="13" t="s">
        <v>60</v>
      </c>
    </row>
    <row r="17" spans="1:9" x14ac:dyDescent="0.25">
      <c r="A17" s="54" t="s">
        <v>36</v>
      </c>
      <c r="I17" s="13" t="s">
        <v>61</v>
      </c>
    </row>
    <row r="18" spans="1:9" x14ac:dyDescent="0.25">
      <c r="I18" s="13" t="s">
        <v>62</v>
      </c>
    </row>
    <row r="19" spans="1:9" x14ac:dyDescent="0.25">
      <c r="A19" s="54" t="s">
        <v>41</v>
      </c>
      <c r="I19" s="13" t="s">
        <v>63</v>
      </c>
    </row>
    <row r="20" spans="1:9" x14ac:dyDescent="0.25">
      <c r="I20" s="13" t="s">
        <v>66</v>
      </c>
    </row>
    <row r="21" spans="1:9" x14ac:dyDescent="0.25">
      <c r="A21" s="54" t="s">
        <v>46</v>
      </c>
      <c r="I21" s="13" t="s">
        <v>68</v>
      </c>
    </row>
    <row r="22" spans="1:9" hidden="1" x14ac:dyDescent="0.25">
      <c r="A22" s="54" t="s">
        <v>19</v>
      </c>
    </row>
    <row r="23" spans="1:9" x14ac:dyDescent="0.25">
      <c r="A23" s="85">
        <v>0.32600000000000001</v>
      </c>
      <c r="B23" s="54" t="s">
        <v>44</v>
      </c>
    </row>
    <row r="24" spans="1:9" x14ac:dyDescent="0.25">
      <c r="A24" s="85">
        <v>0.46200000000000002</v>
      </c>
      <c r="B24" s="13" t="s">
        <v>45</v>
      </c>
    </row>
  </sheetData>
  <mergeCells count="7">
    <mergeCell ref="A2:AJ2"/>
    <mergeCell ref="A5:B5"/>
    <mergeCell ref="Z5:AB5"/>
    <mergeCell ref="L5:N5"/>
    <mergeCell ref="R5:T5"/>
    <mergeCell ref="V5:X5"/>
    <mergeCell ref="AD5:AJ5"/>
  </mergeCells>
  <dataValidations count="2">
    <dataValidation type="list" allowBlank="1" showInputMessage="1" showErrorMessage="1" sqref="A23" xr:uid="{38ED8214-4560-444B-A210-523428D165A8}">
      <formula1>$A$23</formula1>
    </dataValidation>
    <dataValidation type="list" allowBlank="1" showInputMessage="1" showErrorMessage="1" sqref="P1:P6 P12:P1048576" xr:uid="{9FCE259F-D9C3-4DAE-B1AC-062ABDE38B91}">
      <formula1>$A$23:$A$24</formula1>
    </dataValidation>
  </dataValidations>
  <printOptions horizontalCentered="1"/>
  <pageMargins left="0" right="0" top="0.75" bottom="0.75" header="0.3" footer="0.3"/>
  <pageSetup paperSize="5" scale="47" orientation="landscape" r:id="rId1"/>
  <colBreaks count="1" manualBreakCount="1">
    <brk id="36" max="1048575" man="1"/>
  </colBreaks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E57CEB0-2117-4145-8A1E-ED3E097806D6}">
          <x14:formula1>
            <xm:f>Dropdowns!$B$3:$B$4</xm:f>
          </x14:formula1>
          <xm:sqref>P7:P11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9F4F80-5D10-4D5F-A67A-823460AC1FFE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Dropdowns</vt:lpstr>
      <vt:lpstr>Position Control Form</vt:lpstr>
      <vt:lpstr>Sheet1</vt:lpstr>
      <vt:lpstr>'Position Control Form'!Print_Area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Gail E Frola</cp:lastModifiedBy>
  <cp:lastPrinted>2020-10-05T17:30:34Z</cp:lastPrinted>
  <dcterms:created xsi:type="dcterms:W3CDTF">2018-10-12T16:57:48Z</dcterms:created>
  <dcterms:modified xsi:type="dcterms:W3CDTF">2023-02-15T16:11:06Z</dcterms:modified>
</cp:coreProperties>
</file>